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toryboard" sheetId="2" state="visible" r:id="rId4"/>
    <sheet name="Decisions &amp; Scoring" sheetId="3" state="visible" r:id="rId5"/>
    <sheet name="Variables" sheetId="4" state="visible" r:id="rId6"/>
    <sheet name="Triggers" sheetId="5" state="visible" r:id="rId7"/>
    <sheet name="Gotchas" sheetId="6" state="visible" r:id="rId8"/>
    <sheet name="QA Checklist" sheetId="7" state="visible" r:id="rId9"/>
    <sheet name="Summary" sheetId="8" state="visible" r:id="rId10"/>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Ten screens of the 38. The remaining 28 are consequence, coaching, and micro-lesson slides built from the patterns these establish. Scene numbering follows the branching map in the design document.</t>
        </r>
      </text>
    </comment>
  </commentList>
</comments>
</file>

<file path=xl/sharedStrings.xml><?xml version="1.0" encoding="utf-8"?>
<sst xmlns="http://schemas.openxmlformats.org/spreadsheetml/2006/main" count="742" uniqueCount="534">
  <si>
    <t xml:space="preserve">FIRST 15  ·  PRODUCTION STORYBOARD</t>
  </si>
  <si>
    <t xml:space="preserve">The First 15: Choose the Next Best Move</t>
  </si>
  <si>
    <t xml:space="preserve">Articulate Storyline 360 branching scenario  ·  developer handoff  ·  v1.0  ·  September 2026</t>
  </si>
  <si>
    <t xml:space="preserve">Designer</t>
  </si>
  <si>
    <t xml:space="preserve">Kwame Yeboah — Learning Experience Designer · kwame.nimfah@gmail.com</t>
  </si>
  <si>
    <t xml:space="preserve">Client</t>
  </si>
  <si>
    <t xml:space="preserve">MileOne Logistics — a realistic FICTIONAL organisation created for a portfolio project. No proprietary information or client data is used or implied. All operational specifics are illustrative and would require SME validation before a live release.</t>
  </si>
  <si>
    <t xml:space="preserve">Case study</t>
  </si>
  <si>
    <t xml:space="preserve">nimfah.com/work/first-15-last-mile-onboarding</t>
  </si>
  <si>
    <t xml:space="preserve">Stage size</t>
  </si>
  <si>
    <t xml:space="preserve">1280 × 720 · Modern player · custom minimal chrome · player Prev/Next OFF</t>
  </si>
  <si>
    <t xml:space="preserve">Total slides</t>
  </si>
  <si>
    <t xml:space="preserve">38 across 7 scenes, plus 3 slide masters and 6 layouts</t>
  </si>
  <si>
    <t xml:space="preserve">Storyboarded here</t>
  </si>
  <si>
    <t xml:space="preserve">The 10 highest-value screens. The remaining 28 are consequence, coaching, and micro-lesson slides built from the patterns these 10 establish.</t>
  </si>
  <si>
    <t xml:space="preserve">Decision points</t>
  </si>
  <si>
    <t xml:space="preserve">4, all scored as graded freeform Pick One with points assigned per choice</t>
  </si>
  <si>
    <t xml:space="preserve">Pass mark</t>
  </si>
  <si>
    <t xml:space="preserve">80% · verified by enumerating all 256 paths: exactly 13 reach 80 without remediation (5.1%)</t>
  </si>
  <si>
    <t xml:space="preserve">Publish</t>
  </si>
  <si>
    <t xml:space="preserve">SCORM 2004 4th Ed primary; SCORM 1.2 fallback also delivered</t>
  </si>
  <si>
    <t xml:space="preserve">Accessibility</t>
  </si>
  <si>
    <t xml:space="preserve">WCAG 2.1 AA. Focus order set explicitly on every slide. No timed interactions anywhere.</t>
  </si>
  <si>
    <t xml:space="preserve">How to use this file</t>
  </si>
  <si>
    <t xml:space="preserve">Build from the Storyboard tab, one row per screen. Every column is required output — 'Developer notes' and 'Accessibility / alt text' are build instructions, not commentary. Cross-check every score change against the Decisions &amp; Scoring tab, which is the single source of truth: if a storyboard row and that tab disagree, that tab wins.</t>
  </si>
  <si>
    <t xml:space="preserve">Conventions</t>
  </si>
  <si>
    <t xml:space="preserve">[VAR] marks a variable reference rendered on screen. → marks navigation. Coordinates assume a 1280×720 stage with 64px margins. Type sizes are published values.</t>
  </si>
  <si>
    <t xml:space="preserve">Fill colours</t>
  </si>
  <si>
    <t xml:space="preserve">Pale green = the preferred option. Pale red = a categorical critical choice that fires the safety interrupt unconditionally. Yellow = a cell for the developer to complete.</t>
  </si>
  <si>
    <t xml:space="preserve">Before you start</t>
  </si>
  <si>
    <t xml:space="preserve">Read the three items on the Gotchas tab. Each one is a bug that has already been found in this design and each is easy to reintroduce.</t>
  </si>
  <si>
    <t xml:space="preserve">TAB INDEX</t>
  </si>
  <si>
    <t xml:space="preserve">Storyboard</t>
  </si>
  <si>
    <t xml:space="preserve">10 screens, full production detail</t>
  </si>
  <si>
    <t xml:space="preserve">Decisions &amp; Scoring</t>
  </si>
  <si>
    <t xml:space="preserve">All 16 options with points and dimension deltas — the source of truth</t>
  </si>
  <si>
    <t xml:space="preserve">Variables</t>
  </si>
  <si>
    <t xml:space="preserve">25 named variables with type, default, and purpose</t>
  </si>
  <si>
    <t xml:space="preserve">Triggers</t>
  </si>
  <si>
    <t xml:space="preserve">Representative trigger sets to copy, in execution order</t>
  </si>
  <si>
    <t xml:space="preserve">Gotchas</t>
  </si>
  <si>
    <t xml:space="preserve">Three bugs already found in this design. Do not reintroduce them.</t>
  </si>
  <si>
    <t xml:space="preserve">QA Checklist</t>
  </si>
  <si>
    <t xml:space="preserve">60 items with a status column to fill in</t>
  </si>
  <si>
    <t xml:space="preserve">Summary</t>
  </si>
  <si>
    <t xml:space="preserve">Counts and totals, calculated</t>
  </si>
  <si>
    <t xml:space="preserve">#</t>
  </si>
  <si>
    <t xml:space="preserve">Slide name</t>
  </si>
  <si>
    <t xml:space="preserve">Scene</t>
  </si>
  <si>
    <t xml:space="preserve">Purpose</t>
  </si>
  <si>
    <t xml:space="preserve">Visual layout</t>
  </si>
  <si>
    <t xml:space="preserve">Exact on-screen copy</t>
  </si>
  <si>
    <t xml:space="preserve">Narration</t>
  </si>
  <si>
    <t xml:space="preserve">Interaction behaviour</t>
  </si>
  <si>
    <t xml:space="preserve">Developer notes</t>
  </si>
  <si>
    <t xml:space="preserve">Accessibility / alt text</t>
  </si>
  <si>
    <t xml:space="preserve">Design rationale</t>
  </si>
  <si>
    <t xml:space="preserve">Est. sec</t>
  </si>
  <si>
    <t xml:space="preserve">SB-01</t>
  </si>
  <si>
    <t xml:space="preserve">S1.3-ColdOpen</t>
  </si>
  <si>
    <t xml:space="preserve">1 Onboard</t>
  </si>
  <si>
    <t xml:space="preserve">Establish place and register in under a minute, and signal that this is not a compliance module. No instruction, no objectives, no narrator.</t>
  </si>
  <si>
    <t xml:space="preserve">Full-bleed photograph, three images cross-dissolving on layers within one slide. Bottom-up scrim from #14161A at 85% over the lower 40%. Copy in Ivory #F4F1EA, 26px, +0.06em, left at x=64 from y=520. Continue button x=1152 y=648 in Indigo-light #8FA9E6. Title resolve: dissolve to Ink, THE FIRST 15 centred in display serif 64px, 1px gold rule 180px above, subtitle 20px Silver below.</t>
  </si>
  <si>
    <t xml:space="preserve">6:52 a.m.
Station DC-3. Ninety-six stops on your handheld.
Your second week alone on Route 214.
Nothing has gone wrong yet.
THE FIRST 15
Choose the next best move</t>
  </si>
  <si>
    <t xml:space="preserve">None. Ambient bed only if varAudioOn = True: distant roller door, a diesel engine two bays over, no music, −22 LUFS, stops at the title resolve.</t>
  </si>
  <si>
    <t xml:space="preserve">Lines fade in at 0.0 / 2.5 / 5.0 / 7.5s (0.4s each). Images cross-dissolve at 0.0 / 3.5 / 7.0s with a 3% Grow entrance over 4s. Title resolves at 10.0s. Continue appears at 2.0s and persists. Auto-advance at 13.0s. Any click → S1.4.</t>
  </si>
  <si>
    <t xml:space="preserve">ONE slide with three image layers — NOT three slides; the skip button must stay mounted. On timeline start: if varReducedMotion = True jump to S1.3b (duplicate, zero animation, all copy present). Images 2560px wide, JPEG q80, under 400 KB each; slide asset budget 1.2 MB. Set slide to advance by user with auto-advance as an explicit On timeline end trigger.</t>
  </si>
  <si>
    <t xml:space="preserve">All five text elements are LIVE TEXT — nothing baked into an image. All three photographs: Set as decorative (atmosphere only; the type carries the meaning). Focus order: line 1, 2, 3, 4, title, subtitle, Continue. Route screen-reader users to S1.3b as well as reduced-motion users. No flash; slowest viable dissolve.</t>
  </si>
  <si>
    <t xml:space="preserve">Six seconds decides whether a reviewer believes the project. A cinematic opening with no voiceover and one gold rule signals editorial confidence and costs almost nothing to build. The skip button from 2.0s is the respect.</t>
  </si>
  <si>
    <t xml:space="preserve">SB-02</t>
  </si>
  <si>
    <t xml:space="preserve">S1.4-MissionBrief</t>
  </si>
  <si>
    <t xml:space="preserve">State the task, the three dimensions and their precedence, and the no-timer guarantee. Capture the pre-confidence baseline.</t>
  </si>
  <si>
    <t xml:space="preserve">Ink ground. Heading display serif 34px Paper at x=64 y=72. Body 18px Ivory, max width 680px. Three dimension rows from y=248, each 72px: 24px gold icon at x=64, name 13px uppercase +0.14em Gold-light, rule sentence 17px Ivory, 1px #3A4048 hairline beneath. Confidence panel Ivory inset x=704–1216, y=200–632, 32px padding; five slider rows with Indigo track and a mono readout.</t>
  </si>
  <si>
    <t xml:space="preserve">You have about fifteen minutes
Between now and 7:15 you'll review your van, your manifest, your messages, and your customer notes. You'll find five things that need a decision.
For each one: Fix it, Flag it, or Note it. Three choices, ninety seconds each.
SAFETY — a gate, not a trade-off
SERVICE — the promise you protect, or renegotiate early
TIME — fifteen minutes, and it's a budget
There's no clock running. Take as long as you like on any decision — the time you spend is decided by what you choose, not by how fast you read.</t>
  </si>
  <si>
    <t xml:space="preserve">None.</t>
  </si>
  <si>
    <t xml:space="preserve">Five sliders, 0–10, step 1, initial 5, each with a live numeric readout. No slider interaction required to proceed. Begin the shift → S2.1.</t>
  </si>
  <si>
    <t xml:space="preserve">On timeline start: varAttempt +1. Then ONLY IF varAttempt = 1, initialise varSafetyScore=70, varServiceScore=70, varTimeRemaining=15, varPoints=0, varEscalationCount=0, varPathString="", varProgressStep=0, varFeedbackShown=False. Initialisation lives HERE not on S1.1, because the resume prompt can bypass S1.1. On click: change state to Disabled first, then jump (prevents double-fire). Status bar from M-Scenario is NOT shown here.</t>
  </si>
  <si>
    <t xml:space="preserve">Each slider: visible label, programmatically associated, readout adjacent so the announcement is label-then-value. Dimension icons decorative; names live text. The no-clock paragraph MUST be on this screen — it is the accessibility guarantee. Slider track Indigo on Ivory = 7.38:1; never gold on ivory (2.83:1, fails). Focus order: heading, body, 3 dimension rows, panel heading, sliders 1–5, Begin.</t>
  </si>
  <si>
    <t xml:space="preserve">Three jobs on one screen: contract, model, baseline. The material shift to an ivory panel tells the learner which part is theirs to fill in without an instruction. Showing precedence before the scenario is what lets the debrief hold them to a standard they were shown.</t>
  </si>
  <si>
    <t xml:space="preserve">SB-03</t>
  </si>
  <si>
    <t xml:space="preserve">S2.1-DashboardHub</t>
  </si>
  <si>
    <t xml:space="preserve">2 Dashboard</t>
  </si>
  <si>
    <t xml:space="preserve">The interactive centre. Four information sources, free inspection order, enforced completeness. This is the screenshot that will represent the project.</t>
  </si>
  <si>
    <t xml:space="preserve">Ink ground. Header y=56: PRE-SHIFT REVIEW 13px uppercase Gold-light, then Route 214 · Station DC-3 · 7:10 a.m. 15px Silver. Subhead 18px Ivory y=92. Status bar x=920–1216 y=48: three stacked readouts, name 11px uppercase Silver, value mono 22px Ivory, 3px gold meter rule 96px beneath. Card grid 2×2 from x=64 y=176, each 544×212, 32px gutter, Graphite #2A2F37 with 1px #3A4048; 24px gold icon at 24,24; label 22px Ivory at 24,72; subtitle 15px Silver at 24,108; photo in the right 180px at 40% opacity with a left-edge fade. ROLL OUT x=1000–1216 y=628, Indigo fill / Graphite+lock when disabled.</t>
  </si>
  <si>
    <t xml:space="preserve">PRE-SHIFT REVIEW · Route 214 · Station DC-3 · 7:10 a.m.
Four things to check before you roll. Open each one.
SAFETY [VAR] · SERVICE [VAR] · TIME [VAR] min
VAN 4412 / Walkaround and gauges
MANIFEST / 96 stops · 3 exceptions
DISPATCH / 1 unread message
CUSTOMER NOTES / 2 flagged accounts
ROLL OUT →   (disabled label: Open all four first)
VISITED subtitles: VAN → 1 item needs a decision; MANIFEST → 2 items need a decision; DISPATCH → Read; NOTES → 1 item needs a decision</t>
  </si>
  <si>
    <t xml:space="preserve">None. Ambient bed continues if enabled. NO UI click sounds.</t>
  </si>
  <si>
    <t xml:space="preserve">Four card buttons → S2.2–S2.5, each setting its Visited variable. ROLL OUT enabled only when all four Visited variables are True; → S3.1. After three returns with cards still unopened, lyrHint shows a dismissible nudge — never a lockout.</t>
  </si>
  <si>
    <t xml:space="preserve">SET SLIDE PROPERTIES TO 'RESET TO INITIAL STATE'. The hub is revisited five times and without this the On timeline start triggers that restore Visited states will not re-fire — the commonest bug in hub-and-spoke builds. Order the two btnRollOut state triggers so the ENABLE trigger sits BELOW the disable trigger (last match wins). Build the status bar on M-Scenario, not here — it appears on 24 slides. Meter rules: five discrete states (0-20, 21-40, 41-60, 61-80, 81-100) switched On variable change; Storyline cannot bind width to a variable without JavaScript. Cards are button SHAPES with six custom states.</t>
  </si>
  <si>
    <t xml:space="preserve">Card accessible names carry full meaning: 'Van 4412 — walkaround and gauges. One item needs a decision.' Never 'Card 1'. Visited conveyed by CHANGED SUBTITLE TEXT, not only the gold edge. Status values are live text so a screen reader says 'Safety 70'. Card photographs decorative. Disabled ROLL OUT must remain FOCUSABLE with the name 'Roll out — unavailable. Open all four review items first.' Focus order: header, 3 status readouts, cards 1–4, ROLL OUT.</t>
  </si>
  <si>
    <t xml:space="preserve">The gate enforces a complete pre-shift review without an instruction telling the learner to look at everything — the interface teaches the behaviour. Inspection is free: looking costs no Time, because charging for looking would teach the wrong habit.</t>
  </si>
  <si>
    <t xml:space="preserve">SB-04</t>
  </si>
  <si>
    <t xml:space="preserve">S2.2-VanCard</t>
  </si>
  <si>
    <t xml:space="preserve">Deliver the DP1 data, INCLUDING yesterday's reading, so the discrimination is discoverable rather than a memory test.</t>
  </si>
  <si>
    <t xml:space="preserve">Ink ground. Ivory panel x=64–848, y=120–656, 40px padding. Right third x=880–1216 full-bleed tight crop of a tire sidewall and valve stem, one-side lit. Header VAN 4412 24px; sub-line 15px #5F646A. Section label TIRE PRESSURE 13px uppercase Gold-deep #775418. Four reading rows in mono 24px tabular, value right-aligned at x=520. Rear-right row: Crimson #9E2B2B PLUS a 16px warning triangle PLUS the word LOW. Yesterday's reading directly beneath in italic 16px Ink — NOT greyed, NOT shrunk.</t>
  </si>
  <si>
    <t xml:space="preserve">VAN 4412
Ford Transit 350 · Last service 41 days ago
TIRE PRESSURE (spec: 80 psi cold, all positions)
Front left 79
Front right 80
Rear left 78
Rear right ⚠ 61 LOW
Your reading yesterday, same position: 78.
Fluids — nothing visible under the van.
Lights and glass — all clear.
Load — secured. Cold-chain tote at the front of the load, seal intact, indicator green.
← Back to review</t>
  </si>
  <si>
    <t xml:space="preserve">Read-only. ← Back to review → S2.1. No scoring, no time cost.</t>
  </si>
  <si>
    <t xml:space="preserve">varVanVisited is set on the HUB button, not here, so a learner arriving by any route still registers. Pressure values are live text, not an image — a client may localise units. KEEP YESTERDAY'S READING AT 16px and leave a build comment saying why; it will get 'tidied' into metadata otherwise, and the whole DP1 discrimination depends on it.</t>
  </si>
  <si>
    <t xml:space="preserve">Tire photograph decorative. The rear-right row must announce as ONE unit — 'Rear right, 61, low, warning' — built as a single grouped object with a combined accessible name, not three announcements. Colour is never the only signal: crimson + triangle + the word LOW. Yesterday's reading must be in the focus order immediately after the four readings. Focus order: header, sub-line, section label, four readings, yesterday's reading, three condition lines, Back.</t>
  </si>
  <si>
    <t xml:space="preserve">This screen is where the DP1 answer is EARNED. Two data points turn 'is 61 bad?' into 'is 61 getting worse?', which is the actual skill. Hiding yesterday's number would make the correct choice unguessable and the distractors unfair.</t>
  </si>
  <si>
    <t xml:space="preserve">SB-05</t>
  </si>
  <si>
    <t xml:space="preserve">S3.1-DP1-VehicleAlert</t>
  </si>
  <si>
    <t xml:space="preserve">3 DP1</t>
  </si>
  <si>
    <t xml:space="preserve">The Safety gate. Assess LO2 — degrading versus stable — and proportionality.</t>
  </si>
  <si>
    <t xml:space="preserve">Ink ground with a heavily blurred, darkened rear-wheel-arch photograph behind. Gauge summary persists top-left x=64 y=120: 'REAR RIGHT 61 · SPEC 80 · YESTERDAY 78' in mono 18px Ivory on a Graphite plate. Prompt x=64–620 y=200: timestamp 13px uppercase Gold-light, body 18px Ivory, question 22px Paper. Four choice cards x=660–1216 from y=180, 556px wide, min 76px tall, 16px gaps, Ivory with 1px #D8D3C8, text 20px Ink, 20px padding. Hover: Paper surface + 3px Indigo left edge.</t>
  </si>
  <si>
    <t xml:space="preserve">REAR RIGHT 61 · SPEC 80 · YESTERDAY 78
7:11 A.M. · VAN 4412
Rear right is at 61. Spec is 80. Yesterday, same tire, you wrote down 78.
The station compressor is working and there's nobody waiting for it.
What do you do?
A  Air it up to 80, log the reading, and flag the overnight drop to fleet.
B  Air it up to 80 and roll out. It's at spec now.
C  It's only one tire and it's not flat. Drive it and keep an eye on it.
D  Park the van and wait for fleet to clear it before I take it anywhere.</t>
  </si>
  <si>
    <t xml:space="preserve">None on the decision — silence focuses a decision. Consequence dialogue narrated where varAudioOn = True, captions default on.</t>
  </si>
  <si>
    <t xml:space="preserve">Graded freeform Pick One, Feedback by Choice, points 25 / 15 / 0 / 10. Selection commits immediately — no submit button. A → S3.2. B → delayed consequence fires after DP2. C → lyrCriticalRisk. D → S3.6.</t>
  </si>
  <si>
    <t xml:space="preserve">Trigger order on EVERY choice: adjust three dimension variables → adjust varPoints → set varDPnChoice and varDPnLabel → append varPathString → set varProgressStep → clamp Safety and Service to 0–100 → change meter states → critical check → navigate. Clamps are easy to omit and produce 'Safety 115' in the debrief. OPTION C FIRES lyrCriticalRisk UNCONDITIONALLY, not via the score floor; set varRemediationFlag = True AFTER the show trigger so the condition still evaluates. On revisit: btnDP1_C → Disabled with the label rewritten to 'Already tried — this one's a hard no'. Re-decide points cap at 15.</t>
  </si>
  <si>
    <t xml:space="preserve">Each choice button's accessible name is the FULL option text, never 'Option A'. The persisting gauge plate is live text and sits in the focus order BEFORE the choices. Background photograph decorative — verify text contrast against the BLURRED plate, not the original image. Feedback copy references no colour and no position. Focus order: gauge plate, timestamp, body, question, choices A–D.</t>
  </si>
  <si>
    <t xml:space="preserve">Safety comes first because precedence is taught by order, not assertion. The gauge plate persists so working memory is not what is assessed. Option D exists to make over-escalation costly — without it the learned lesson becomes 'escalate everything', which is the failure mode that gets safety training abandoned by week three.</t>
  </si>
  <si>
    <t xml:space="preserve">SB-06</t>
  </si>
  <si>
    <t xml:space="preserve">S3.4-DP1-CriticalRisk</t>
  </si>
  <si>
    <t xml:space="preserve">Interrupt a decision that would have ended the shift. The only immediate consequence in the build.</t>
  </si>
  <si>
    <t xml:space="preserve">A LAYER, not a slide. Base layer dims to Ink at 85% over 300ms, no other motion. 2px Crimson #9E2B2B rule across at y=180, x=64–1216. 'STOP.' in display serif 48px Paper at x=64 y=216. Body 20px Ivory, max width 760px. Closing statement 22px Paper. Continue button Indigo fill bottom right.</t>
  </si>
  <si>
    <t xml:space="preserve">STOP.
A tire 19 psi under spec, on the rear axle of a loaded van, carrying 96 stops.
Under-inflated tires run hot. A hot tire on a loaded rear axle is how a blowout happens, and a rear blowout in a cargo van is how you lose the vehicle.
This isn't a service decision or a time decision. Safety is a gate, not a trade-off — and this is what the gate is for.
Continue →</t>
  </si>
  <si>
    <t xml:space="preserve">If varAudioOn = True: one low sub-bass note at −26 LUFS, once, no tail. NO VOICE — the absence of a narrator is more serious than a narrator would be.</t>
  </si>
  <si>
    <t xml:space="preserve">Modal. Continue → S3.5 micro-lesson (2 screens, ~40s) → return to S3.1 with varSafetyScore adjusted by the chosen option's authored cost (-20 here), clamped to 0-100, btnDP1_C disabled, points capped at 15.</t>
  </si>
  <si>
    <t xml:space="preserve">Three layer properties must be set EXPLICITLY because the defaults are wrong here: prevent the user from clicking the base layer; hide other slide layers; pause the base layer timeline. SET FOCUS TO THE LAYER ON SHOW — without it a keyboard user is still on the base layer behind a modal they cannot see. The accumulation-floor version of this layer is the SAME layer with a variable-swapped opening line; do not build two. Restore varSafetyScore to 60 at the end of the micro-lesson — above the floor of 55, well below the 80 threshold. Without the restore, re-deciding with option B lands at 50 and re-trips the floor forever.</t>
  </si>
  <si>
    <t xml:space="preserve">The crimson rule is decorative; the word STOP. carries the meaning. Focus order within the layer: STOP., body paragraphs, closing statement, Continue LAST — the copy must be read before the exit is offered. No flashing on the dim transition (300ms linear). The layer must be dismissible ONLY via Continue; Escape must not close it.</t>
  </si>
  <si>
    <t xml:space="preserve">Every other consequence in this build is delayed on purpose, because delayed causal feedback revises a mental model. This one is immediate, because an interrupt is the correct form for a categorical violation and delaying it would imply the gate is negotiable. The typography does the work: one word at 48px, no icon.</t>
  </si>
  <si>
    <t xml:space="preserve">SB-07</t>
  </si>
  <si>
    <t xml:space="preserve">S5.1-DP3-PriorityConflict</t>
  </si>
  <si>
    <t xml:space="preserve">5 DP3</t>
  </si>
  <si>
    <t xml:space="preserve">Assess LO3 and LO5 — protect commitments before absorbing volume, and renegotiate with a number.</t>
  </si>
  <si>
    <t xml:space="preserve">Three constraint cards across the top x=64–1216 y=140, each 362×120, Graphite: label 13px uppercase Gold-light, constraint mono 20px Ivory, detail 14px Silver. TIMELINE y=320–400 x=64–1216: 1px #3A4048 baseline, hour ticks 07:00–18:00 in mono 13px Silver. Clinic window as a Gold #B8873B band 08:00–09:30, 24px tall, times as live text at both ends in Gold-light. 3px Indigo vertical marker at 10:20, visibly PAST the right edge of the band, labelled 'Current sequence arrives 10:20'. Live-text sentence directly beneath in 17px Ivory. Four choice cards from y=460.</t>
  </si>
  <si>
    <t xml:space="preserve">WINDOW 08:00–09:30 Ward 7 Dialysis Center, refrigerated tote 88-C | SIGNATURE Opens 09:00 Calloway &amp; Finch, stop 22 | VOLUME +18%, 2 associates out, 93 residential
Window closes 09:30. Current sequence arrives 10:20 — 50 minutes late.
Renata's message: "Tell me early if something on your route can't move."
What do you do?
A  Resequence the clinic to first, confirm the window, and message dispatch naming what I can't absorb.
B  Absorb the volume and run the route as sequenced. I'll push to make the window.
C  Message dispatch that the volume's too high for this route and wait for direction.
D  Resequence the clinic to first and absorb all the extra volume without saying anything.</t>
  </si>
  <si>
    <t xml:space="preserve">Consequence dialogue only — Renata on B, C, D; Ola on B. Strongest case for voice talent in the build.</t>
  </si>
  <si>
    <t xml:space="preserve">Graded freeform Pick One, points 25 / 0 / 10 / 15. The timeline does NOT animate on first view — the learner reads a relationship, not a movement. It reappears animated in the debrief, where movement shows change.</t>
  </si>
  <si>
    <t xml:space="preserve">Build the timeline as a GROUPED VECTOR OBJECT with the gold band and the indigo marker as separate named shapes, so the debrief can re-show it with the learner's actual outcome marker. Most reusable asset in the build. Option C costs 6 minutes and can drive varTimeRemaining negative — confirm the debrief renders negatives as 'Rolled out N minutes late', never 'TIME -2'. Every figure is live text, not baked into the graphic; a client will change these numbers.</t>
  </si>
  <si>
    <t xml:space="preserve">THE SENTENCE BENEATH THE TIMELINE IS THE CONTENT; the timeline is enrichment. Highest-risk accessibility element in the build because its meaning is purely spatial — do not remove the sentence to tidy the layout. The gold band carries its times as text at both ends, so it is not distinguished by colour alone. Constraint cards pair label and value in one accessible name. Timeline graphic itself decorative. Focus order: 3 constraint cards, timeline sentence, Renata quote, question, choices A–D.</t>
  </si>
  <si>
    <t xml:space="preserve">The geometry makes an argument no copy could: the marker is visibly outside the band. No red arrows, no exclamation mark, no CONFLICT badge — and the restraint is what makes it look like a product rather than a course.</t>
  </si>
  <si>
    <t xml:space="preserve">SB-08</t>
  </si>
  <si>
    <t xml:space="preserve">S6.1-DP4-AccessNote</t>
  </si>
  <si>
    <t xml:space="preserve">6 DP4</t>
  </si>
  <si>
    <t xml:space="preserve">Assess LO6, and teach pre-deciding. The learner is in the bay at 7:15 deciding what they will do at 10:00 — which is the actual skill.</t>
  </si>
  <si>
    <t xml:space="preserve">Ink ground. Ivory panel x=64–848 y=120–620. Note rendered in the handheld note-card style: Graphite-on-ivory inset card, 24px padding, note text 20px Ink. CRITICAL: 'Account note, added 14 months ago' in 20px #5F646A — THE SAME SIZE AS THE NOTE BODY. Right third x=880–1216: dark, deliberately uninformative photograph of a side gate shot from outside, nothing visible beyond it.</t>
  </si>
  <si>
    <t xml:space="preserve">7:15 A.M. · STOP 6 · 1140 PINEHURST CT.
Account note, added 14 months ago:
"Side gate code is 4412. Dog is friendly. If the porch door's unlocked just set it inside."
You'll be there around ten. You're deciding now.
What's your plan for this stop?
A  Plan a non-entry delivery now, and flag the note so the account gets corrected.
B  Follow the note. The customer asked for this in writing.
C  Plan to mark it undeliverable when I get there. Not worth the risk.
D  I'll see what it looks like when I get there.</t>
  </si>
  <si>
    <t xml:space="preserve">Ola's coaching on option D benefits materially from voice. Captions default on.</t>
  </si>
  <si>
    <t xml:space="preserve">Graded freeform Pick One, points 25 / 0 / 10 / 5. Option B fires lyrCriticalRisk UNCONDITIONALLY.</t>
  </si>
  <si>
    <t xml:space="preserve">OPTION D'S CONSEQUENCE MUST BE THAT NOTHING BAD HAPPENS. The dog turns out to be crated; the learner enters and is fine. A designer's instinct is to punish the deferral with a bite — that would teach luck rather than process. The point is that a good outcome from a bad process is the most dangerous feedback there is, and Ola says so out loud. Do NOT soften this into a near-miss. Option B is a categorical trigger and must fire the layer regardless of current Safety — this was a real bug in the first model: a learner with high Safety chose 4B, landed at 60, and never saw the interrupt. Keep the timestamp at body size; leave a build comment. The gate photograph must be genuinely uninformative.</t>
  </si>
  <si>
    <t xml:space="preserve">The note's age and the note must be in the SAME live-text block, so the announcement is 'Account note, added 14 months ago: "Side gate code is 4412…"' — the age is half the lesson. Gate photograph decorative, accurately so: there is no information in it to describe, which is the design. Critical layer: focus set on show, Continue last. Focus order: timestamp, note block (age + text as one unit), the deciding-now line, question, choices.</t>
  </si>
  <si>
    <t xml:space="preserve">Placing this decision in the bay rather than at the gate is the whole idea. A scenario at the gate would assess composure under pressure; this one assesses whether the learner uses the fifteen minutes they were given. The note's age rewards careful reading — exactly the behaviour the course wants.</t>
  </si>
  <si>
    <t xml:space="preserve">SB-09</t>
  </si>
  <si>
    <t xml:space="preserve">S7.1-Debrief-Dimensions</t>
  </si>
  <si>
    <t xml:space="preserve">7 Debrief</t>
  </si>
  <si>
    <t xml:space="preserve">Show the three dimensions as a pattern rather than a grade.</t>
  </si>
  <si>
    <t xml:space="preserve">M-Debrief master — NO status bar; the debrief IS the status. Heading 'Your fifteen minutes' display serif 34px Paper x=64 y=88, 1px gold rule beneath x=64–1216. Three bar rows from y=200, each 120px: name 13px uppercase Gold-light, value mono 40px Paper, threshold note 14px Silver, bar 24px tall x=64–1000 with a Graphite track and a fill in Teal-light #5FB79A (met) or Crimson-light #E58A8A (below), plus a 2px Ivory threshold marker with its number in mono 13px above. Met bars gain a 3px gold cap; below bars gain an 8px crimson dot AND the word BELOW. Time renders as a depleting 15-segment track: spent segments #3A4048, remaining Gold.</t>
  </si>
  <si>
    <t xml:space="preserve">Your fifteen minutes
SAFETY [VAR] / 100 — threshold 80
SERVICE [VAR] / 100 — threshold 70
TIME Rolled out with [VAR] minutes of your budget left
(if negative) Rolled out [VAR] minutes late
Continue →</t>
  </si>
  <si>
    <t xml:space="preserve">Bars animate 0 → value over 900ms ease-out, staggered 150ms. The only long animation in the build and the only one where the movement IS the information. Continue → S7.2.</t>
  </si>
  <si>
    <t xml:space="preserve">On timeline start: set each bar's state from its variable band; show lyrTimeLate if varTimeRemaining &lt; 0; set varTimeLate = 0 − varTimeRemaining. If varReducedMotion = True jump to S7.1b — all three bars at full value on arrival, no animation. Negative time must NEVER print as '-2'; use the lyrTimeLate layer with its own sentence.</t>
  </si>
  <si>
    <t xml:space="preserve">Each bar's VALUE IS LIVE TEXT and PRECEDES the bar in focus order. Threshold status stated in words, not only as a marker: 'Safety 90 of 100 — above the threshold of 80.' Below-threshold conveyed by the word BELOW plus a dot, never crimson alone. Bars themselves decorative. S7.1b reachable for reduced-motion and screen-reader users. Focus order: heading, Safety value, Safety status sentence, Service value, Service status sentence, Time sentence, Continue.</t>
  </si>
  <si>
    <t xml:space="preserve">Time is drawn as a depleting budget rather than a bar out of 100, because the visual language has to carry the precedence model: two things you can build, one thing you can only spend. A learner who sees that once will remember it longer than the sentence explaining it.</t>
  </si>
  <si>
    <t xml:space="preserve">SB-10</t>
  </si>
  <si>
    <t xml:space="preserve">S7.4-ActionPlan</t>
  </si>
  <si>
    <t xml:space="preserve">Convert the experience into one specific intention, and close the confidence loop. THIS SCREEN SETS COMPLETION.</t>
  </si>
  <si>
    <t xml:space="preserve">M-Debrief. Heading 'One thing, next shift' display serif 34px Paper; sub-line 'Not a plan. One thing.' 20px Silver. Ivory panel x=64–1216 y=220–560, 40px padding: sentence stem 20px Ink, text entry 1000×88 with a Paper fill, 1px #D8D3C8, 18px, visible label above; guidance 16px #5F646A. Five post-confidence sliders below, same construction as SB-02. 'Submit and continue →' Indigo fill bottom right.</t>
  </si>
  <si>
    <t xml:space="preserve">One thing, next shift
Not a plan. One thing.
Finish this sentence:
"On my next shift, during my pre-shift review, I will ______."
[ text entry ]
Make it small enough to actually do. "Write down all four tire pressures instead of eyeballing them" is a commitment. "Be more careful" isn't.
And now, the same five questions from the start: 1–5 [0–10 sliders]
On submit: 'Knowing when to escalate — then [VAR] · now [VAR]'</t>
  </si>
  <si>
    <t xml:space="preserve">Text entry → varActionPlan. Five sliders → varConf1Post–varConf5Post. On click btnSubmitPlan: set varActionPlan, SET COMPLETION TO COMPLETE, jump to S7.5.</t>
  </si>
  <si>
    <t xml:space="preserve">COMPLETION FIRES HERE, NOT ON THE RESULTS SLIDE. A learner who does not pass has still completed the learning; SCORM 2004 is used precisely so completion_status and success_status can disagree. On the SCORM 1.2 fallback this distinction collapses — document it in the handoff. Text entry must NOT be required; a learner dictating in a van must not be blocked from finishing. Build the then/now comparison as five grouped objects with On timeline start triggers, not one dynamic text block.</t>
  </si>
  <si>
    <t xml:space="preserve">Text entry: visible, programmatically associated label — not placeholder-only. Confidence comparison stated in words, not only as paired bars. Sliders as SB-02. Focus order: heading, sub-line, stem, text field, guidance, sliders 1–5, submit. No character limit that truncates mid-word without warning.</t>
  </si>
  <si>
    <t xml:space="preserve">'One thing' rather than an action plan is a deliberate constraint: an intention survives contact with a Tuesday in inverse proportion to its length. The worked example does more than any instruction about specificity could.</t>
  </si>
  <si>
    <t xml:space="preserve">DP</t>
  </si>
  <si>
    <t xml:space="preserve">Opt</t>
  </si>
  <si>
    <t xml:space="preserve">Choice as written on screen</t>
  </si>
  <si>
    <t xml:space="preserve">Points</t>
  </si>
  <si>
    <t xml:space="preserve">Safety</t>
  </si>
  <si>
    <t xml:space="preserve">Service</t>
  </si>
  <si>
    <t xml:space="preserve">Time</t>
  </si>
  <si>
    <t xml:space="preserve">Path outcome</t>
  </si>
  <si>
    <t xml:space="preserve">Consequence and coaching</t>
  </si>
  <si>
    <t xml:space="preserve">A</t>
  </si>
  <si>
    <t xml:space="preserve">Air it up to 80, log the reading, and flag the overnight drop to fleet.</t>
  </si>
  <si>
    <t xml:space="preserve">+15</t>
  </si>
  <si>
    <t xml:space="preserve">0</t>
  </si>
  <si>
    <t xml:space="preserve">-3</t>
  </si>
  <si>
    <t xml:space="preserve">PREFERRED</t>
  </si>
  <si>
    <t xml:space="preserve">Van safe, condition on record, route runs clean. At 2:40 p.m. fleet messages: slow leak found at the valve stem. Feedback names the pattern: 78 to 61 overnight is a leak, not the weather. Fix AND Flag.</t>
  </si>
  <si>
    <t xml:space="preserve">B</t>
  </si>
  <si>
    <t xml:space="preserve">Air it up to 80 and roll out. It's at spec now.</t>
  </si>
  <si>
    <t xml:space="preserve">-10</t>
  </si>
  <si>
    <t xml:space="preserve">-5</t>
  </si>
  <si>
    <t xml:space="preserve">-2</t>
  </si>
  <si>
    <t xml:space="preserve">Delayed coaching, stop 61</t>
  </si>
  <si>
    <t xml:space="preserve">DELAYED: fires after DP2. 11:52 a.m., stop 61, Anacostia bridge approach — warning returns, 40 minutes on the shoulder, 22 stops roll. Ola next morning: one reading tells you it's safe now; two tell you whether it will be safe at noon. You had two.</t>
  </si>
  <si>
    <t xml:space="preserve">C</t>
  </si>
  <si>
    <t xml:space="preserve">It's only one tire and it's not flat. Drive it and keep an eye on it.</t>
  </si>
  <si>
    <t xml:space="preserve">-20</t>
  </si>
  <si>
    <t xml:space="preserve">CRITICAL — remediation</t>
  </si>
  <si>
    <t xml:space="preserve">Immediate critical layer. Under-inflated tires run hot; a hot tire on a loaded rear axle is how a blowout happens. Two-screen micro-lesson on heat, flex, and the rear axle, then a forced re-decide with the option's authored Safety cost (-20) applied and this option disabled.</t>
  </si>
  <si>
    <t xml:space="preserve">D</t>
  </si>
  <si>
    <t xml:space="preserve">Park the van and wait for fleet to clear it before I take it anywhere.</t>
  </si>
  <si>
    <t xml:space="preserve">+10</t>
  </si>
  <si>
    <t xml:space="preserve">-15</t>
  </si>
  <si>
    <t xml:space="preserve">-9</t>
  </si>
  <si>
    <t xml:space="preserve">Over-escalation coaching</t>
  </si>
  <si>
    <t xml:space="preserve">Fleet clears at 8:06; roll out 51 minutes late; clinic window missed; 14 stops roll. Renata: you've got a working compressor thirty feet away and a spec you can hit. Escalating everything costs the same credibility as escalating nothing.</t>
  </si>
  <si>
    <t xml:space="preserve">Scan it as a label exception, photograph it, and message dispatch with the tracking number while I finish loading.</t>
  </si>
  <si>
    <t xml:space="preserve">-1</t>
  </si>
  <si>
    <t xml:space="preserve">Renata replies 'Suite 406' at 7:15, before the van leaves the bay. First-attempt delivery with signature at 9:12. Feedback: what made this right isn't that you escalated — it's WHEN. Forty seconds, spent in parallel, with the one field most people leave out.</t>
  </si>
  <si>
    <t xml:space="preserve">Load it. I'm fairly sure it's the fourth floor — I'll work it out when I'm there.</t>
  </si>
  <si>
    <t xml:space="preserve">0 now, -4 at 9:47</t>
  </si>
  <si>
    <t xml:space="preserve">Delayed coaching</t>
  </si>
  <si>
    <t xml:space="preserve">9:47 a.m.: Suite 4 doesn't exist; the floor is 401–412; the company took the suite six weeks ago and isn't on the lobby directory. Nineteen minutes in a building on an 18%-heavy day. Same information, same coordinator, thirty times the price because of when you asked.</t>
  </si>
  <si>
    <t xml:space="preserve">Set it aside as undeliverable and let the station sort it out.</t>
  </si>
  <si>
    <t xml:space="preserve">Coaching</t>
  </si>
  <si>
    <t xml:space="preserve">Shipment misses its day; customer calls at 2:15 p.m. Renata: the barcode scanned, which means the record exists, which means I could have read you the suite. Undeliverable is for a package nobody can route today; this one was one message away.</t>
  </si>
  <si>
    <t xml:space="preserve">Call dispatch and tell them I've got a package with a damaged label.</t>
  </si>
  <si>
    <t xml:space="preserve">+5</t>
  </si>
  <si>
    <t xml:space="preserve">-4</t>
  </si>
  <si>
    <t xml:space="preserve">Four-field coaching</t>
  </si>
  <si>
    <t xml:space="preserve">Four-minute call: which one, read me the tracking, all of it, is this holding you in the bay. Right disposition, wrong format. A voice call is serial — it takes both people's whole attention and cannot be triaged. The escalation wasn't the cost; the format was.</t>
  </si>
  <si>
    <t xml:space="preserve">Resequence the clinic to first, confirm the window, and message dispatch naming what I can't absorb.</t>
  </si>
  <si>
    <t xml:space="preserve">Clinic delivered 8:24, cold chain intact. Renata moves 11 stops to Route 219 at 7:20, while she still can. Route finishes 5:40 p.m. The senior move is naming a number: '85 of 96, need 11 covered' is solvable at 7:20 and not at 4:00.</t>
  </si>
  <si>
    <t xml:space="preserve">Absorb the volume and run the route as sequenced. I'll push to make the window.</t>
  </si>
  <si>
    <t xml:space="preserve">Delayed coaching, 9:41</t>
  </si>
  <si>
    <t xml:space="preserve">9:41 a.m.: window closed eleven minutes ago, receiving shut, tote back on the van, cold chain in question, two treatments rescheduled. Ola: at 7:14 you could have moved one stop with your thumb. And Renata ASKED to hear early — the offer was in the message.</t>
  </si>
  <si>
    <t xml:space="preserve">Message dispatch that the volume's too high for this route and wait for direction.</t>
  </si>
  <si>
    <t xml:space="preserve">-6</t>
  </si>
  <si>
    <t xml:space="preserve">Message has no number and no named constraint, so it queues behind four things she can act on. Reply at 7:32: 'how many can you carry?' Roll at 7:38, make the clinic at 9:18 with twelve minutes of margin and no slack. Escalation isn't asking someone else to think.</t>
  </si>
  <si>
    <t xml:space="preserve">Resequence the clinic to first and absorb all the extra volume without saying anything.</t>
  </si>
  <si>
    <t xml:space="preserve">Half-right coaching</t>
  </si>
  <si>
    <t xml:space="preserve">Clinic delivered 8:21. Then 96 stops on a day built for 81; finish 7:15 p.m. in the dark; 9 stops roll anyway, discovered at 6:40 p.m. when there are no routes left to move them to. A promise nobody renegotiated is a promise you quietly broke.</t>
  </si>
  <si>
    <t xml:space="preserve">Plan a non-entry delivery now, and flag the note so the account gets corrected.</t>
  </si>
  <si>
    <t xml:space="preserve">10:04: front-step delivery, photographed, gone. The dog — behind the gate, not friendly to strangers — never becomes relevant. Account note replaced with 'Front step OK. Do not enter. Dog on property.' You decided at 7:15 instead of at the gate.</t>
  </si>
  <si>
    <t xml:space="preserve">Follow the note. The customer asked for this in writing.</t>
  </si>
  <si>
    <t xml:space="preserve">-25</t>
  </si>
  <si>
    <t xml:space="preserve">Immediate critical layer. Two lines crossed at once: a customer cannot authorise entry, and 'friendly' describes how a dog behaves with people it knows. And the note is fourteen months old. Micro-lesson on what a customer can and cannot give you, then a forced re-decide.</t>
  </si>
  <si>
    <t xml:space="preserve">Plan to mark it undeliverable when I get there. Not worth the risk.</t>
  </si>
  <si>
    <t xml:space="preserve">No entry — the part that matters. But there was a reachable front step: customer gets nothing today, re-attempt tomorrow, and the note stays on the account for the next associate. Non-entry doesn't have to mean non-delivery.</t>
  </si>
  <si>
    <t xml:space="preserve">I'll see what it looks like when I get there.</t>
  </si>
  <si>
    <t xml:space="preserve">10:04 at the gate: a barking dog, a porch door ajar, eleven stops behind, four seconds to decide. They go in. NOTHING HAPPENS — the dog is crated. Ola: it came out fine because of the dog's situation, not because of your decision. And now the thing that'll stick is that it worked.</t>
  </si>
  <si>
    <t xml:space="preserve">Maximum points</t>
  </si>
  <si>
    <t xml:space="preserve">100. Pass mark 80%.</t>
  </si>
  <si>
    <t xml:space="preserve">Verified</t>
  </si>
  <si>
    <t xml:space="preserve">Enumerating all 256 paths: exactly 13 reach 80 without triggering remediation — 5.1%, the correct by-chance figure for a four-item, four-option assessment at an 80% cut score.</t>
  </si>
  <si>
    <t xml:space="preserve">Passing paths</t>
  </si>
  <si>
    <t xml:space="preserve">AAAA 100 | AADA 90 | ADAA 90 | BAAA 90 | AAAC 85 | AACA 85 | ACAA 85 | DAAA 85 | AAAD 80 | ABAA 80 | ADDA 80 | BADA 80 | BDAA 80</t>
  </si>
  <si>
    <t xml:space="preserve">Starting values</t>
  </si>
  <si>
    <t xml:space="preserve">Safety 70 / 100 · Service 70 / 100 · Time 15 minutes (a budget, may go negative)</t>
  </si>
  <si>
    <t xml:space="preserve">Clamps</t>
  </si>
  <si>
    <t xml:space="preserve">Safety and Service clamp to 0–100 on EVERY scoring trigger. Time is not clamped.</t>
  </si>
  <si>
    <t xml:space="preserve">Categorical critical</t>
  </si>
  <si>
    <t xml:space="preserve">DP1-C and DP4-B fire the critical layer UNCONDITIONALLY. These are category violations, not score events.</t>
  </si>
  <si>
    <t xml:space="preserve">Accumulation floor</t>
  </si>
  <si>
    <t xml:space="preserve">Safety &lt;= 55 AND varRemediationFlag = False. Catches DP1-B then DP4-D, which lands at 50. Fires at most once per attempt.</t>
  </si>
  <si>
    <t xml:space="preserve">Remediation</t>
  </si>
  <si>
    <t xml:space="preserve">Micro-lesson, the chosen option's authored Safety cost applied and clamped to 0-100, attempted option disabled with a rewritten label, re-decide capped at 15 points. varRemediationFlag is never reset.</t>
  </si>
  <si>
    <t xml:space="preserve">Variable</t>
  </si>
  <si>
    <t xml:space="preserve">Type</t>
  </si>
  <si>
    <t xml:space="preserve">Default</t>
  </si>
  <si>
    <t xml:space="preserve">Reset on retry?</t>
  </si>
  <si>
    <t xml:space="preserve">varSafetyScore</t>
  </si>
  <si>
    <t xml:space="preserve">Number</t>
  </si>
  <si>
    <t xml:space="preserve">70</t>
  </si>
  <si>
    <t xml:space="preserve">YES</t>
  </si>
  <si>
    <t xml:space="preserve">Safety dimension, 0–100, clamped on every scoring trigger.</t>
  </si>
  <si>
    <t xml:space="preserve">varServiceScore</t>
  </si>
  <si>
    <t xml:space="preserve">Service dimension, 0–100, clamped.</t>
  </si>
  <si>
    <t xml:space="preserve">varTimeRemaining</t>
  </si>
  <si>
    <t xml:space="preserve">15</t>
  </si>
  <si>
    <t xml:space="preserve">Minutes of pre-shift budget left. MAY GO NEGATIVE — negative means a late roll-out and must render as 'Rolled out N minutes late'.</t>
  </si>
  <si>
    <t xml:space="preserve">varTimeLate</t>
  </si>
  <si>
    <t xml:space="preserve">Calculated as 0 − varTimeRemaining when negative, for display.</t>
  </si>
  <si>
    <t xml:space="preserve">varTimeSpent</t>
  </si>
  <si>
    <t xml:space="preserve">Calculated as 15 − varTimeRemaining, for the pattern feedback.</t>
  </si>
  <si>
    <t xml:space="preserve">varPoints</t>
  </si>
  <si>
    <t xml:space="preserve">Running assessment points, 0–100. Mirrors the graded questions so the debrief can read the score before the Results slide.</t>
  </si>
  <si>
    <t xml:space="preserve">varDP1Choice … varDP4Choice</t>
  </si>
  <si>
    <t xml:space="preserve">Text</t>
  </si>
  <si>
    <t xml:space="preserve">""</t>
  </si>
  <si>
    <t xml:space="preserve">1A–1D, 2A–2D, 3A–3D, 4A–4D.</t>
  </si>
  <si>
    <t xml:space="preserve">varDP1Label … varDP4Label</t>
  </si>
  <si>
    <t xml:space="preserve">Human-readable choice text, stored at the moment of choice for the path review screen.</t>
  </si>
  <si>
    <t xml:space="preserve">varPathString</t>
  </si>
  <si>
    <t xml:space="preserve">Concatenated path, e.g. 1A-2A-3C-4A- . The decision-analytics payload for xAPI or a survey-question capture.</t>
  </si>
  <si>
    <t xml:space="preserve">varEscalationCount</t>
  </si>
  <si>
    <t xml:space="preserve">How many times the learner escalated, 0–4. Drives the proportion coaching in the debrief.</t>
  </si>
  <si>
    <t xml:space="preserve">varRemediationFlag</t>
  </si>
  <si>
    <t xml:space="preserve">True/False</t>
  </si>
  <si>
    <t xml:space="preserve">False</t>
  </si>
  <si>
    <t xml:space="preserve">NO — never</t>
  </si>
  <si>
    <t xml:space="preserve">Set True by either critical path. Deliberately survives Retry: a learner who needed the safety micro-lesson has needed it, and the record should say so.</t>
  </si>
  <si>
    <t xml:space="preserve">varDelayedConsequence</t>
  </si>
  <si>
    <t xml:space="preserve">Holds 1B, 2B, or 3B to fire the delayed interstitial. Cleared after firing so it fires once.</t>
  </si>
  <si>
    <t xml:space="preserve">varProgressStep</t>
  </si>
  <si>
    <t xml:space="preserve">0–4, drives the four-step progress indicator on the master.</t>
  </si>
  <si>
    <t xml:space="preserve">varFeedbackShown</t>
  </si>
  <si>
    <t xml:space="preserve">Prevents a second pattern-feedback layer from stacking.</t>
  </si>
  <si>
    <t xml:space="preserve">varAttempt</t>
  </si>
  <si>
    <t xml:space="preserve">NO</t>
  </si>
  <si>
    <t xml:space="preserve">Increments on S1.4. Guards score initialisation so a resume does not wipe progress.</t>
  </si>
  <si>
    <t xml:space="preserve">varReducedMotion</t>
  </si>
  <si>
    <t xml:space="preserve">Set on S1.2. Routes to the static slide variants.</t>
  </si>
  <si>
    <t xml:space="preserve">varAudioOn</t>
  </si>
  <si>
    <t xml:space="preserve">Set on S1.2. OFF BY DEFAULT.</t>
  </si>
  <si>
    <t xml:space="preserve">varConf1 … varConf5</t>
  </si>
  <si>
    <t xml:space="preserve">5</t>
  </si>
  <si>
    <t xml:space="preserve">Pre-scenario confidence, 0–10.</t>
  </si>
  <si>
    <t xml:space="preserve">varConf1Post … varConf5Post</t>
  </si>
  <si>
    <t xml:space="preserve">Post-scenario confidence, 0–10.</t>
  </si>
  <si>
    <t xml:space="preserve">varActionPlan</t>
  </si>
  <si>
    <t xml:space="preserve">The learner's written commitment.</t>
  </si>
  <si>
    <t xml:space="preserve">varVanVisited / varManifestVisited / varDispatchVisited / varNotesVisited</t>
  </si>
  <si>
    <t xml:space="preserve">Dashboard completeness gate. Set on the HUB buttons, not on the card slides.</t>
  </si>
  <si>
    <t xml:space="preserve">varScore</t>
  </si>
  <si>
    <t xml:space="preserve">—</t>
  </si>
  <si>
    <t xml:space="preserve">built-in</t>
  </si>
  <si>
    <t xml:space="preserve">Storyline built-in results variable.</t>
  </si>
  <si>
    <t xml:space="preserve">Where</t>
  </si>
  <si>
    <t xml:space="preserve">Order</t>
  </si>
  <si>
    <t xml:space="preserve">Trigger</t>
  </si>
  <si>
    <t xml:space="preserve">Condition</t>
  </si>
  <si>
    <t xml:space="preserve">Note</t>
  </si>
  <si>
    <t xml:space="preserve">Every choice button</t>
  </si>
  <si>
    <t xml:space="preserve">Adjust variable varSafetyScore  add / subtract N</t>
  </si>
  <si>
    <t xml:space="preserve">Values from the Decisions &amp; Scoring tab.</t>
  </si>
  <si>
    <t xml:space="preserve">Adjust variable varServiceScore  add / subtract N</t>
  </si>
  <si>
    <t xml:space="preserve">Adjust variable varTimeRemaining  subtract N</t>
  </si>
  <si>
    <t xml:space="preserve">Not clamped; may go negative.</t>
  </si>
  <si>
    <t xml:space="preserve">Adjust variable varPoints  add &lt;option points&gt;</t>
  </si>
  <si>
    <t xml:space="preserve">Adjust variable varEscalationCount  add 1</t>
  </si>
  <si>
    <t xml:space="preserve">only where the choice escalates</t>
  </si>
  <si>
    <t xml:space="preserve">1A, 1D, 2A, 2D, 3A, 3C, 4A.</t>
  </si>
  <si>
    <t xml:space="preserve">Set variable varDPnChoice = "nX"</t>
  </si>
  <si>
    <t xml:space="preserve">Set variable varDPnLabel = "&lt;full choice text&gt;"</t>
  </si>
  <si>
    <t xml:space="preserve">Store it now; do not reconstruct it in the debrief.</t>
  </si>
  <si>
    <t xml:space="preserve">Set variable varPathString = varPathString &amp; "nX-"</t>
  </si>
  <si>
    <t xml:space="preserve">Text join.</t>
  </si>
  <si>
    <t xml:space="preserve">Set variable varProgressStep = n</t>
  </si>
  <si>
    <t xml:space="preserve">Set variable varSafetyScore = 100</t>
  </si>
  <si>
    <t xml:space="preserve">IF varSafetyScore &gt; 100</t>
  </si>
  <si>
    <t xml:space="preserve">CLAMP. Easy to omit; produces 'Safety 115' in the debrief.</t>
  </si>
  <si>
    <t xml:space="preserve">Set variable varSafetyScore = 0</t>
  </si>
  <si>
    <t xml:space="preserve">IF varSafetyScore &lt; 0</t>
  </si>
  <si>
    <t xml:space="preserve">CLAMP.</t>
  </si>
  <si>
    <t xml:space="preserve">(repeat 10–11 for varServiceScore)</t>
  </si>
  <si>
    <t xml:space="preserve">Change state of meterSafety / meterService to the matching band</t>
  </si>
  <si>
    <t xml:space="preserve">On variable change</t>
  </si>
  <si>
    <t xml:space="preserve">Five states: 0-20, 21-40, 41-60, 61-80, 81-100.</t>
  </si>
  <si>
    <t xml:space="preserve">Show layer lyrCriticalRisk</t>
  </si>
  <si>
    <t xml:space="preserve">IF varRemediationFlag = False AND (this option is 1C or 4B, OR varSafetyScore &lt;= 55)</t>
  </si>
  <si>
    <t xml:space="preserve">Categorical OR accumulation. Fires at most once per attempt.</t>
  </si>
  <si>
    <t xml:space="preserve">Set variable varRemediationFlag = True</t>
  </si>
  <si>
    <t xml:space="preserve">only on the critical branch</t>
  </si>
  <si>
    <t xml:space="preserve">AFTER trigger 14, so the condition still evaluates False on this pass.</t>
  </si>
  <si>
    <t xml:space="preserve">Jump to slide &lt;consequence&gt;</t>
  </si>
  <si>
    <t xml:space="preserve">IF no critical layer fired</t>
  </si>
  <si>
    <t xml:space="preserve">S1.4 Mission brief</t>
  </si>
  <si>
    <t xml:space="preserve">Adjust variable varAttempt  add 1</t>
  </si>
  <si>
    <t xml:space="preserve">On timeline start</t>
  </si>
  <si>
    <t xml:space="preserve">Set varSafetyScore=70, varServiceScore=70, varTimeRemaining=15, varPoints=0, varEscalationCount=0, varPathString="", varProgressStep=0, varFeedbackShown=False</t>
  </si>
  <si>
    <t xml:space="preserve">IF varAttempt = 1</t>
  </si>
  <si>
    <t xml:space="preserve">Initialise HERE, not on S1.1 — the resume prompt can bypass S1.1.</t>
  </si>
  <si>
    <t xml:space="preserve">S2.1 Dashboard hub</t>
  </si>
  <si>
    <t xml:space="preserve">Change state of btnRollOut to Disabled</t>
  </si>
  <si>
    <t xml:space="preserve">Else</t>
  </si>
  <si>
    <t xml:space="preserve">Place ABOVE the enable trigger.</t>
  </si>
  <si>
    <t xml:space="preserve">Change state of btnRollOut to Normal</t>
  </si>
  <si>
    <t xml:space="preserve">IF varVanVisited = True AND varManifestVisited = True AND varDispatchVisited = True AND varNotesVisited = True</t>
  </si>
  <si>
    <t xml:space="preserve">Last matching trigger wins, so the enable trigger goes BELOW.</t>
  </si>
  <si>
    <t xml:space="preserve">Change state of btnVan to Visited</t>
  </si>
  <si>
    <t xml:space="preserve">IF varVanVisited = True</t>
  </si>
  <si>
    <t xml:space="preserve">Repeat for the other three. Requires slide set to 'Reset to initial state'.</t>
  </si>
  <si>
    <t xml:space="preserve">Delayed interstitial</t>
  </si>
  <si>
    <t xml:space="preserve">Jump to slide &lt;next DP&gt;</t>
  </si>
  <si>
    <t xml:space="preserve">IF varDelayedConsequence &lt;&gt; "nB"</t>
  </si>
  <si>
    <t xml:space="preserve">Skip past when not applicable.</t>
  </si>
  <si>
    <t xml:space="preserve">Adjust variable varTimeRemaining subtract 4</t>
  </si>
  <si>
    <t xml:space="preserve">IF varDelayedConsequence = "2B"</t>
  </si>
  <si>
    <t xml:space="preserve">The only time cost applied away from a choice button.</t>
  </si>
  <si>
    <t xml:space="preserve">Set variable varDelayedConsequence = ""</t>
  </si>
  <si>
    <t xml:space="preserve">So it fires once.</t>
  </si>
  <si>
    <t xml:space="preserve">Micro-lesson end</t>
  </si>
  <si>
    <t xml:space="preserve">Adjust variable varSafetyScore - subtract the option's authored cost (20 at DP1, 25 at DP4)</t>
  </si>
  <si>
    <t xml:space="preserve">The flag guard, not a restore value, prevents the infinite re-trap: varRemediationFlag = True blocks the floor trigger for the rest of the attempt, so the score is free to stay low.</t>
  </si>
  <si>
    <t xml:space="preserve">Change state of btnDPn_&lt;critical option&gt; to Disabled</t>
  </si>
  <si>
    <t xml:space="preserve">AND rewrite its label to say why.</t>
  </si>
  <si>
    <t xml:space="preserve">Jump to slide &lt;the decision slide&gt;</t>
  </si>
  <si>
    <t xml:space="preserve">Re-decide capped at 15 points.</t>
  </si>
  <si>
    <t xml:space="preserve">Slide master M-Scenario</t>
  </si>
  <si>
    <t xml:space="preserve">Change state of icoStep1..4 to Complete</t>
  </si>
  <si>
    <t xml:space="preserve">IF varProgressStep &gt;= 1..4</t>
  </si>
  <si>
    <t xml:space="preserve">Progress indicator, built once.</t>
  </si>
  <si>
    <t xml:space="preserve">S7.3 Pattern feedback</t>
  </si>
  <si>
    <t xml:space="preserve">Show layer lyrRecoveredWell</t>
  </si>
  <si>
    <t xml:space="preserve">IF varRemediationFlag = True AND varPoints &gt;= 80 AND varFeedbackShown = False</t>
  </si>
  <si>
    <t xml:space="preserve">ORDERED — first match wins.</t>
  </si>
  <si>
    <t xml:space="preserve">Show layer lyrDecisiveSafe</t>
  </si>
  <si>
    <t xml:space="preserve">IF varSafetyScore &gt;= 80 AND varServiceScore &gt;= 70 AND varTimeRemaining &gt;= 0 AND varFeedbackShown = False</t>
  </si>
  <si>
    <t xml:space="preserve">Show layer lyrCarefulCostly</t>
  </si>
  <si>
    <t xml:space="preserve">IF varSafetyScore &gt;= 80 AND varFeedbackShown = False</t>
  </si>
  <si>
    <t xml:space="preserve">Catches the Service / Time failures.</t>
  </si>
  <si>
    <t xml:space="preserve">Show layer lyrFastExposed</t>
  </si>
  <si>
    <t xml:space="preserve">IF varSafetyScore &lt; 80 AND varTimeRemaining &gt;= 3 AND varFeedbackShown = False</t>
  </si>
  <si>
    <t xml:space="preserve">Show layer lyrNeedsRun</t>
  </si>
  <si>
    <t xml:space="preserve">IF varFeedbackShown = False</t>
  </si>
  <si>
    <t xml:space="preserve">The fallthrough.</t>
  </si>
  <si>
    <t xml:space="preserve">Each feedback layer</t>
  </si>
  <si>
    <t xml:space="preserve">Set variable varFeedbackShown = True</t>
  </si>
  <si>
    <t xml:space="preserve">On show</t>
  </si>
  <si>
    <t xml:space="preserve">Prevents a second layer stacking.</t>
  </si>
  <si>
    <t xml:space="preserve">S7.4 Action plan</t>
  </si>
  <si>
    <t xml:space="preserve">Set completion to complete</t>
  </si>
  <si>
    <t xml:space="preserve">On click btnSubmitPlan</t>
  </si>
  <si>
    <t xml:space="preserve">Completion is independent of pass.</t>
  </si>
  <si>
    <t xml:space="preserve">S7.6 Results</t>
  </si>
  <si>
    <t xml:space="preserve">Set varSafetyScore=70, varServiceScore=70, varTimeRemaining=15, varPathString="", varProgressStep=0, varEscalationCount=0, varPoints=0, varDelayedConsequence="", varDP1Choice..varDP4Choice="", varFeedbackShown=False, then Retry quiz</t>
  </si>
  <si>
    <t xml:space="preserve">On click btnRetry</t>
  </si>
  <si>
    <t xml:space="preserve">Storyline's Retry Quiz does NOT reset custom variables. Without this block a second attempt starts where the first ended. varRemediationFlag deliberately NOT reset.</t>
  </si>
  <si>
    <t xml:space="preserve">Bug already found in this design</t>
  </si>
  <si>
    <t xml:space="preserve">Why it happens</t>
  </si>
  <si>
    <t xml:space="preserve">The fix</t>
  </si>
  <si>
    <t xml:space="preserve">A learner with a high Safety score could choose to enter a dwelling (DP4-B) and never see the safety interrupt.</t>
  </si>
  <si>
    <t xml:space="preserve">The first model fired the critical layer only when Safety fell to 55 or below. DP4-B costs 25, so a learner at 85 landed at 60 — above the floor. A categorical violation was being treated as a score event.</t>
  </si>
  <si>
    <t xml:space="preserve">DP1-C and DP4-B now fire lyrCriticalRisk UNCONDITIONALLY. The score floor exists separately, to catch accumulation (DP1-B then DP4-D lands at 50).</t>
  </si>
  <si>
    <t xml:space="preserve">Infinite remediation loop.</t>
  </si>
  <si>
    <t xml:space="preserve">After the micro-lesson the learner returns to the decision with Safety still at 50. Re-deciding DP1 with option B (−10) lands at 40, which trips the floor again — forever.</t>
  </si>
  <si>
    <t xml:space="preserve">Two changes: apply the chosen option's authored Safety cost at the end of the micro-lesson and clamp to 0-100 - NOT a flat restore to 60. A flat restore hands points to any learner who reached the gate already below 60, so the gate rewards the violation it exists to punish; a gate that can raise your score is not a gate. AND guard the floor trigger with varRemediationFlag = False so it fires at most once per attempt. The guard is what prevents the re-trap, which is why the score no longer has to be propped up.</t>
  </si>
  <si>
    <t xml:space="preserve">A second attempt produces impossible scores.</t>
  </si>
  <si>
    <t xml:space="preserve">Storyline's Retry Quiz resets question slides and the built-in results variables. It does NOT touch custom variables, so the scenario restarts from wherever the first attempt ended.</t>
  </si>
  <si>
    <t xml:space="preserve">Explicitly reset the eleven custom variables on btnRetry before calling Retry quiz. See the last row of the Triggers tab. varRemediationFlag is deliberately excluded.</t>
  </si>
  <si>
    <t xml:space="preserve">'Safety 115' in the debrief.</t>
  </si>
  <si>
    <t xml:space="preserve">A missing clamp on one of the sixteen choice buttons. Every scoring trigger needs both clamps, not just the first one you built.</t>
  </si>
  <si>
    <t xml:space="preserve">Add 'Set varSafetyScore = 100 IF &gt; 100' and 'Set varSafetyScore = 0 IF &lt; 0' to every choice button, and the same pair for Service. Verify all sixteen.</t>
  </si>
  <si>
    <t xml:space="preserve">Visited states disappear when the learner returns to the dashboard.</t>
  </si>
  <si>
    <t xml:space="preserve">The hub is revisited five times. Storyline's default 'Resume saved state' means the On timeline start triggers that restore Visited states never re-fire.</t>
  </si>
  <si>
    <t xml:space="preserve">Set the hub slide's properties to 'Reset to initial state'. This is the commonest bug in hub-and-spoke builds.</t>
  </si>
  <si>
    <t xml:space="preserve">'TIME -2' printed in the debrief.</t>
  </si>
  <si>
    <t xml:space="preserve">varTimeRemaining is deliberately unclamped so a late roll-out can be represented. A naive variable reference then prints the minus sign.</t>
  </si>
  <si>
    <t xml:space="preserve">Show lyrTimeLate when varTimeRemaining &lt; 0, set varTimeLate = 0 − varTimeRemaining, and render 'Rolled out 2 minutes late' as its own sentence.</t>
  </si>
  <si>
    <t xml:space="preserve">Group</t>
  </si>
  <si>
    <t xml:space="preserve">Check</t>
  </si>
  <si>
    <t xml:space="preserve">Status</t>
  </si>
  <si>
    <t xml:space="preserve">Tester</t>
  </si>
  <si>
    <t xml:space="preserve">Notes</t>
  </si>
  <si>
    <t xml:space="preserve">Logic</t>
  </si>
  <si>
    <t xml:space="preserve">All 16 choice buttons fire every variable adjustment, in the documented order</t>
  </si>
  <si>
    <t xml:space="preserve">Clamps present on EVERY scoring trigger — Safety and Service cannot exceed 100 or drop below 0</t>
  </si>
  <si>
    <t xml:space="preserve">varTimeRemaining can go negative and the debrief renders it as 'X minutes late'</t>
  </si>
  <si>
    <t xml:space="preserve">DP1-C and DP4-B fire the critical layer unconditionally, regardless of current Safety</t>
  </si>
  <si>
    <t xml:space="preserve">Accumulation floor fires on the DP1-B + DP4-D path (lands at 50)</t>
  </si>
  <si>
    <t xml:space="preserve">Floor fires at most once per attempt — re-deciding DP1 with option B after a restore does NOT re-trap</t>
  </si>
  <si>
    <t xml:space="preserve">varSafetyScore moves by the option's authored cost after the micro-lesson - never upward</t>
  </si>
  <si>
    <t xml:space="preserve">Critical layer cannot be dismissed by clicking the base layer, or by Escape</t>
  </si>
  <si>
    <t xml:space="preserve">Re-decide disables only the attempted critical option and rewrites its label</t>
  </si>
  <si>
    <t xml:space="preserve">Remediated re-decide caps at 15 points</t>
  </si>
  <si>
    <t xml:space="preserve">varRemediationFlag survives Retry</t>
  </si>
  <si>
    <t xml:space="preserve">Retry resets all eleven custom variables listed on the Triggers tab</t>
  </si>
  <si>
    <t xml:space="preserve">Delayed consequences fire once and only once</t>
  </si>
  <si>
    <t xml:space="preserve">varPathString reads correctly — spot-check 12 paths including both critical routes</t>
  </si>
  <si>
    <t xml:space="preserve">Dashboard Roll Out stays disabled until all four cards are visited, on first visit and on return</t>
  </si>
  <si>
    <t xml:space="preserve">Dashboard hub resets to initial state on revisit so Visited states restore</t>
  </si>
  <si>
    <t xml:space="preserve">Exactly one of the five pattern-feedback layers shows, in every pattern including both remediated</t>
  </si>
  <si>
    <t xml:space="preserve">varFeedbackShown prevents a second layer from stacking</t>
  </si>
  <si>
    <t xml:space="preserve">Completion fires on S7.4 independent of score</t>
  </si>
  <si>
    <t xml:space="preserve">Content</t>
  </si>
  <si>
    <t xml:space="preserve">Every number a decision depends on appears on screen as live text</t>
  </si>
  <si>
    <t xml:space="preserve">No feedback copy references colour or position</t>
  </si>
  <si>
    <t xml:space="preserve">No fabricated metric appears anywhere as a result</t>
  </si>
  <si>
    <t xml:space="preserve">Fictional-client disclosure on the title slide</t>
  </si>
  <si>
    <t xml:space="preserve">Every character name spelled consistently across all 38 slides</t>
  </si>
  <si>
    <t xml:space="preserve">Plain-language pass: Grade 8 or lower on all instructional copy</t>
  </si>
  <si>
    <t xml:space="preserve">Every distractor read aloud and confirmed defensible by a competent person</t>
  </si>
  <si>
    <t xml:space="preserve">DP4 option D consequence is that NOTHING bad happens — not softened into a near-miss</t>
  </si>
  <si>
    <t xml:space="preserve">The 14-month timestamp at DP4 is at body size, not shrunk to metadata</t>
  </si>
  <si>
    <t xml:space="preserve">Yesterday's tire reading is present on S2.2 at 16px, not greyed</t>
  </si>
  <si>
    <t xml:space="preserve">Visual</t>
  </si>
  <si>
    <t xml:space="preserve">Every colour pair measured, not eyeballed; gold never used as text on ivory</t>
  </si>
  <si>
    <t xml:space="preserve">All six states built on every interactive element</t>
  </si>
  <si>
    <t xml:space="preserve">Disabled controls state their reason in the label</t>
  </si>
  <si>
    <t xml:space="preserve">Focus ring visible on charcoal, ivory, and indigo</t>
  </si>
  <si>
    <t xml:space="preserve">No element relies on colour alone</t>
  </si>
  <si>
    <t xml:space="preserve">Body text &gt;= 18px; display type &gt;= 28px</t>
  </si>
  <si>
    <t xml:space="preserve">Two animated elements maximum per slide</t>
  </si>
  <si>
    <t xml:space="preserve">Layout survives at 60% scale (tablet) with no overlap</t>
  </si>
  <si>
    <t xml:space="preserve">DP3 timeline marker is visibly outside the gold band</t>
  </si>
  <si>
    <t xml:space="preserve">A11y</t>
  </si>
  <si>
    <t xml:space="preserve">Focus order set explicitly on all 38 slides — not left at default</t>
  </si>
  <si>
    <t xml:space="preserve">Every image either decorative or carrying decision-relevant alt text</t>
  </si>
  <si>
    <t xml:space="preserve">Keyboard-only completion of the entire scenario, including both critical paths</t>
  </si>
  <si>
    <t xml:space="preserve">NVDA on Chrome: all 16 choices announced with full text</t>
  </si>
  <si>
    <t xml:space="preserve">VoiceOver on iOS Safari: dashboard cards and sliders operable</t>
  </si>
  <si>
    <t xml:space="preserve">200% text zoom with no clipping</t>
  </si>
  <si>
    <t xml:space="preserve">Captions present and synchronised on all narration</t>
  </si>
  <si>
    <t xml:space="preserve">Transcript exported</t>
  </si>
  <si>
    <t xml:space="preserve">No timed interaction anywhere in the build</t>
  </si>
  <si>
    <t xml:space="preserve">Reduced-motion variant reachable and complete (S1.3b, S7.1b)</t>
  </si>
  <si>
    <t xml:space="preserve">Modal layers set focus on show; Continue is last in focus order</t>
  </si>
  <si>
    <t xml:space="preserve">DP3 timeline has its live-text relationship sentence beneath it</t>
  </si>
  <si>
    <t xml:space="preserve">DP4 note age and note text announce as one block</t>
  </si>
  <si>
    <t xml:space="preserve">Rise sorting activity keyboard alternative verified, or fallback substituted</t>
  </si>
  <si>
    <t xml:space="preserve">Technical</t>
  </si>
  <si>
    <t xml:space="preserve">Published package under 40 MB</t>
  </si>
  <si>
    <t xml:space="preserve">Fonts render on iOS Safari in the published output</t>
  </si>
  <si>
    <t xml:space="preserve">SCORM 2004 package tested in SCORM Cloud: completion, score, pass, fail, resume, retry</t>
  </si>
  <si>
    <t xml:space="preserve">SCORM 1.2 fallback package tested; suspend-data limit not exceeded</t>
  </si>
  <si>
    <t xml:space="preserve">Resume returns to the correct slide with scores intact</t>
  </si>
  <si>
    <t xml:space="preserve">Tested on Chrome, Edge, Safari, Firefox, iPadOS Safari</t>
  </si>
  <si>
    <t xml:space="preserve">Review 360 link generated with comments enabled</t>
  </si>
  <si>
    <t xml:space="preserve">Web-hosted portfolio build works with no LMS and no login</t>
  </si>
  <si>
    <t xml:space="preserve">BUILD SUMMARY</t>
  </si>
  <si>
    <t xml:space="preserve">Calculated from the other tabs</t>
  </si>
  <si>
    <t xml:space="preserve">Screens storyboarded</t>
  </si>
  <si>
    <t xml:space="preserve">Of 38 total slides. The rest follow these patterns.</t>
  </si>
  <si>
    <t xml:space="preserve">Total storyboarded runtime (sec)</t>
  </si>
  <si>
    <t xml:space="preserve">Sum of the Est. sec column.</t>
  </si>
  <si>
    <t xml:space="preserve">Total storyboarded runtime (min)</t>
  </si>
  <si>
    <t xml:space="preserve">Screen estimates include their consequence and coaching time, so this is the full-scenario figure. Sits inside the 8–12 minute target.</t>
  </si>
  <si>
    <t xml:space="preserve">Decision options specified</t>
  </si>
  <si>
    <t xml:space="preserve">4 decision points × 4 options.</t>
  </si>
  <si>
    <t xml:space="preserve">Maximum points available</t>
  </si>
  <si>
    <t xml:space="preserve">Best option at each decision point.</t>
  </si>
  <si>
    <t xml:space="preserve">Pass mark (points)</t>
  </si>
  <si>
    <t xml:space="preserve">80% of the maximum available.</t>
  </si>
  <si>
    <t xml:space="preserve">Preferred options</t>
  </si>
  <si>
    <t xml:space="preserve">One per decision point.</t>
  </si>
  <si>
    <t xml:space="preserve">Critical options</t>
  </si>
  <si>
    <t xml:space="preserve">Fire the safety interrupt unconditionally.</t>
  </si>
  <si>
    <t xml:space="preserve">Zero-point options</t>
  </si>
  <si>
    <t xml:space="preserve">Both critical options plus DP3-B.</t>
  </si>
  <si>
    <t xml:space="preserve">Named variables</t>
  </si>
  <si>
    <t xml:space="preserve">Rows collapse variable families, e.g. varConf1–varConf5.</t>
  </si>
  <si>
    <t xml:space="preserve">Trigger rows documented</t>
  </si>
  <si>
    <t xml:space="preserve">Representative sets to copy.</t>
  </si>
  <si>
    <t xml:space="preserve">Known gotchas</t>
  </si>
  <si>
    <t xml:space="preserve">Bugs already found in this design. Do not reintroduce.</t>
  </si>
  <si>
    <t xml:space="preserve">QA checks</t>
  </si>
  <si>
    <t xml:space="preserve">Complete the Status column before release.</t>
  </si>
  <si>
    <t xml:space="preserve">QA checks passed</t>
  </si>
  <si>
    <t xml:space="preserve">Updates as the Status column is filled in.</t>
  </si>
  <si>
    <t xml:space="preserve">QA completion</t>
  </si>
  <si>
    <t xml:space="preserve">Target 100% before publish.</t>
  </si>
  <si>
    <t xml:space="preserve">Source note</t>
  </si>
  <si>
    <t xml:space="preserve">Every figure in this workbook is a design specification or a seat-time estimate. None is a measured result. MileOne Logistics is fictional. Source: the First 15 learning design document, v1.0, by Kwame Yeboah.</t>
  </si>
</sst>
</file>

<file path=xl/styles.xml><?xml version="1.0" encoding="utf-8"?>
<styleSheet xmlns="http://schemas.openxmlformats.org/spreadsheetml/2006/main">
  <numFmts count="3">
    <numFmt numFmtId="164" formatCode="General"/>
    <numFmt numFmtId="165" formatCode="General"/>
    <numFmt numFmtId="166" formatCode="0.0%"/>
  </numFmts>
  <fonts count="14">
    <font>
      <sz val="11"/>
      <color theme="1"/>
      <name val="Calibri"/>
      <family val="2"/>
      <charset val="1"/>
    </font>
    <font>
      <sz val="10"/>
      <name val="Arial"/>
      <family val="0"/>
    </font>
    <font>
      <sz val="10"/>
      <name val="Arial"/>
      <family val="0"/>
    </font>
    <font>
      <sz val="10"/>
      <name val="Arial"/>
      <family val="0"/>
    </font>
    <font>
      <b val="true"/>
      <sz val="8"/>
      <color rgb="FF775418"/>
      <name val="Arial"/>
      <family val="0"/>
      <charset val="1"/>
    </font>
    <font>
      <b val="true"/>
      <sz val="16"/>
      <color rgb="FF14161A"/>
      <name val="Arial"/>
      <family val="0"/>
      <charset val="1"/>
    </font>
    <font>
      <sz val="10"/>
      <color rgb="FF5F646A"/>
      <name val="Arial"/>
      <family val="0"/>
      <charset val="1"/>
    </font>
    <font>
      <b val="true"/>
      <sz val="9"/>
      <color rgb="FF14161A"/>
      <name val="Arial"/>
      <family val="0"/>
      <charset val="1"/>
    </font>
    <font>
      <sz val="9"/>
      <color rgb="FF14161A"/>
      <name val="Arial"/>
      <family val="0"/>
      <charset val="1"/>
    </font>
    <font>
      <b val="true"/>
      <sz val="9"/>
      <color rgb="FFB8873B"/>
      <name val="Arial"/>
      <family val="0"/>
      <charset val="1"/>
    </font>
    <font>
      <sz val="10"/>
      <name val="Arial"/>
      <family val="2"/>
    </font>
    <font>
      <sz val="9"/>
      <color rgb="FF14161A"/>
      <name val="Courier New"/>
      <family val="0"/>
      <charset val="1"/>
    </font>
    <font>
      <b val="true"/>
      <sz val="9"/>
      <color rgb="FF000000"/>
      <name val="Arial"/>
      <family val="0"/>
      <charset val="1"/>
    </font>
    <font>
      <i val="true"/>
      <sz val="9"/>
      <color rgb="FF5F646A"/>
      <name val="Arial"/>
      <family val="0"/>
      <charset val="1"/>
    </font>
  </fonts>
  <fills count="8">
    <fill>
      <patternFill patternType="none"/>
    </fill>
    <fill>
      <patternFill patternType="gray125"/>
    </fill>
    <fill>
      <patternFill patternType="solid">
        <fgColor rgb="FF14161A"/>
        <bgColor rgb="FF000000"/>
      </patternFill>
    </fill>
    <fill>
      <patternFill patternType="solid">
        <fgColor rgb="FFE7E2D7"/>
        <bgColor rgb="FFF6E4E4"/>
      </patternFill>
    </fill>
    <fill>
      <patternFill patternType="solid">
        <fgColor rgb="FFFBFAF7"/>
        <bgColor rgb="FFE6F0EA"/>
      </patternFill>
    </fill>
    <fill>
      <patternFill patternType="solid">
        <fgColor rgb="FFE6F0EA"/>
        <bgColor rgb="FFE7E2D7"/>
      </patternFill>
    </fill>
    <fill>
      <patternFill patternType="solid">
        <fgColor rgb="FFF6E4E4"/>
        <bgColor rgb="FFE7E2D7"/>
      </patternFill>
    </fill>
    <fill>
      <patternFill patternType="solid">
        <fgColor rgb="FFFFFFCC"/>
        <bgColor rgb="FFFBFAF7"/>
      </patternFill>
    </fill>
  </fills>
  <borders count="2">
    <border diagonalUp="false" diagonalDown="false">
      <left/>
      <right/>
      <top/>
      <bottom/>
      <diagonal/>
    </border>
    <border diagonalUp="false" diagonalDown="false">
      <left style="thin">
        <color rgb="FFD8D3C8"/>
      </left>
      <right style="thin">
        <color rgb="FFD8D3C8"/>
      </right>
      <top style="thin">
        <color rgb="FFD8D3C8"/>
      </top>
      <bottom style="thin">
        <color rgb="FFD8D3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8" fillId="5" borderId="1" xfId="0" applyFont="true" applyBorder="true" applyAlignment="true" applyProtection="false">
      <alignment horizontal="center" vertical="top" textRotation="0" wrapText="true" indent="0" shrinkToFit="false"/>
      <protection locked="true" hidden="false"/>
    </xf>
    <xf numFmtId="164" fontId="8" fillId="5" borderId="1"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center" vertical="top" textRotation="0" wrapText="true" indent="0" shrinkToFit="false"/>
      <protection locked="true" hidden="false"/>
    </xf>
    <xf numFmtId="164" fontId="8" fillId="4" borderId="1" xfId="0" applyFont="true" applyBorder="true" applyAlignment="true" applyProtection="false">
      <alignment horizontal="center" vertical="top" textRotation="0" wrapText="true" indent="0" shrinkToFit="false"/>
      <protection locked="true" hidden="false"/>
    </xf>
    <xf numFmtId="164" fontId="11" fillId="4" borderId="1" xfId="0" applyFont="true" applyBorder="true" applyAlignment="true" applyProtection="false">
      <alignment horizontal="center" vertical="top" textRotation="0" wrapText="true" indent="0" shrinkToFit="false"/>
      <protection locked="true" hidden="false"/>
    </xf>
    <xf numFmtId="164" fontId="8" fillId="6" borderId="1" xfId="0" applyFont="true" applyBorder="true" applyAlignment="true" applyProtection="false">
      <alignment horizontal="center" vertical="top" textRotation="0" wrapText="true" indent="0" shrinkToFit="false"/>
      <protection locked="true" hidden="false"/>
    </xf>
    <xf numFmtId="164" fontId="8" fillId="6" borderId="1" xfId="0" applyFont="true" applyBorder="tru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11" fillId="3" borderId="1" xfId="0" applyFont="true" applyBorder="true" applyAlignment="true" applyProtection="false">
      <alignment horizontal="center" vertical="top"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false">
      <alignment horizontal="general" vertical="top" textRotation="0" wrapText="true" indent="0" shrinkToFit="false"/>
      <protection locked="true" hidden="false"/>
    </xf>
    <xf numFmtId="164" fontId="8" fillId="7" borderId="1" xfId="0" applyFont="true" applyBorder="true" applyAlignment="true" applyProtection="false">
      <alignment horizontal="general" vertical="top" textRotation="0" wrapText="true" indent="0" shrinkToFit="false"/>
      <protection locked="true" hidden="false"/>
    </xf>
    <xf numFmtId="165" fontId="12" fillId="3" borderId="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true" applyProtection="false">
      <alignment horizontal="left" vertical="top" textRotation="0" wrapText="true" indent="0" shrinkToFit="false"/>
      <protection locked="true" hidden="false"/>
    </xf>
    <xf numFmtId="166" fontId="12" fillId="3" borderId="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BFAF7"/>
      <rgbColor rgb="FFFF0000"/>
      <rgbColor rgb="FF00FF00"/>
      <rgbColor rgb="FF0000FF"/>
      <rgbColor rgb="FFFFFF00"/>
      <rgbColor rgb="FFFF00FF"/>
      <rgbColor rgb="FF00FFFF"/>
      <rgbColor rgb="FF800000"/>
      <rgbColor rgb="FF008000"/>
      <rgbColor rgb="FF000080"/>
      <rgbColor rgb="FFB8873B"/>
      <rgbColor rgb="FF800080"/>
      <rgbColor rgb="FF008080"/>
      <rgbColor rgb="FFD8D3C8"/>
      <rgbColor rgb="FF808080"/>
      <rgbColor rgb="FF9999FF"/>
      <rgbColor rgb="FF993366"/>
      <rgbColor rgb="FFFFFFCC"/>
      <rgbColor rgb="FFE6F0EA"/>
      <rgbColor rgb="FF660066"/>
      <rgbColor rgb="FFFF8080"/>
      <rgbColor rgb="FF0066CC"/>
      <rgbColor rgb="FFE7E2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E4E4"/>
      <rgbColor rgb="FF3366FF"/>
      <rgbColor rgb="FF33CCCC"/>
      <rgbColor rgb="FF99CC00"/>
      <rgbColor rgb="FFFFCC00"/>
      <rgbColor rgb="FFFF9900"/>
      <rgbColor rgb="FFFF6600"/>
      <rgbColor rgb="FF5F646A"/>
      <rgbColor rgb="FF969696"/>
      <rgbColor rgb="FF003366"/>
      <rgbColor rgb="FF339966"/>
      <rgbColor rgb="FF14161A"/>
      <rgbColor rgb="FF333300"/>
      <rgbColor rgb="FF775418"/>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108"/>
  </cols>
  <sheetData>
    <row r="2" customFormat="false" ht="15" hidden="false" customHeight="false" outlineLevel="0" collapsed="false">
      <c r="B2" s="1" t="s">
        <v>0</v>
      </c>
    </row>
    <row r="3" customFormat="false" ht="19.7" hidden="false" customHeight="false" outlineLevel="0" collapsed="false">
      <c r="B3" s="2" t="s">
        <v>1</v>
      </c>
    </row>
    <row r="4" customFormat="false" ht="15" hidden="false" customHeight="false" outlineLevel="0" collapsed="false">
      <c r="B4" s="3" t="s">
        <v>2</v>
      </c>
    </row>
    <row r="6" customFormat="false" ht="13.5" hidden="false" customHeight="true" outlineLevel="0" collapsed="false">
      <c r="B6" s="4" t="s">
        <v>3</v>
      </c>
      <c r="C6" s="5" t="s">
        <v>4</v>
      </c>
    </row>
    <row r="7" customFormat="false" ht="36" hidden="false" customHeight="true" outlineLevel="0" collapsed="false">
      <c r="B7" s="4" t="s">
        <v>5</v>
      </c>
      <c r="C7" s="5" t="s">
        <v>6</v>
      </c>
    </row>
    <row r="8" customFormat="false" ht="13.5" hidden="false" customHeight="true" outlineLevel="0" collapsed="false">
      <c r="B8" s="4" t="s">
        <v>7</v>
      </c>
      <c r="C8" s="5" t="s">
        <v>8</v>
      </c>
    </row>
    <row r="10" customFormat="false" ht="13.5" hidden="false" customHeight="true" outlineLevel="0" collapsed="false">
      <c r="B10" s="4" t="s">
        <v>9</v>
      </c>
      <c r="C10" s="5" t="s">
        <v>10</v>
      </c>
    </row>
    <row r="11" customFormat="false" ht="13.5" hidden="false" customHeight="true" outlineLevel="0" collapsed="false">
      <c r="B11" s="4" t="s">
        <v>11</v>
      </c>
      <c r="C11" s="5" t="s">
        <v>12</v>
      </c>
    </row>
    <row r="12" customFormat="false" ht="24" hidden="false" customHeight="true" outlineLevel="0" collapsed="false">
      <c r="B12" s="4" t="s">
        <v>13</v>
      </c>
      <c r="C12" s="5" t="s">
        <v>14</v>
      </c>
    </row>
    <row r="13" customFormat="false" ht="13.5" hidden="false" customHeight="true" outlineLevel="0" collapsed="false">
      <c r="B13" s="4" t="s">
        <v>15</v>
      </c>
      <c r="C13" s="5" t="s">
        <v>16</v>
      </c>
    </row>
    <row r="14" customFormat="false" ht="13.5" hidden="false" customHeight="true" outlineLevel="0" collapsed="false">
      <c r="B14" s="4" t="s">
        <v>17</v>
      </c>
      <c r="C14" s="5" t="s">
        <v>18</v>
      </c>
    </row>
    <row r="15" customFormat="false" ht="13.5" hidden="false" customHeight="true" outlineLevel="0" collapsed="false">
      <c r="B15" s="4" t="s">
        <v>19</v>
      </c>
      <c r="C15" s="5" t="s">
        <v>20</v>
      </c>
    </row>
    <row r="16" customFormat="false" ht="13.5" hidden="false" customHeight="true" outlineLevel="0" collapsed="false">
      <c r="B16" s="4" t="s">
        <v>21</v>
      </c>
      <c r="C16" s="5" t="s">
        <v>22</v>
      </c>
    </row>
    <row r="18" customFormat="false" ht="48" hidden="false" customHeight="true" outlineLevel="0" collapsed="false">
      <c r="B18" s="4" t="s">
        <v>23</v>
      </c>
      <c r="C18" s="5" t="s">
        <v>24</v>
      </c>
    </row>
    <row r="19" customFormat="false" ht="24" hidden="false" customHeight="true" outlineLevel="0" collapsed="false">
      <c r="B19" s="4" t="s">
        <v>25</v>
      </c>
      <c r="C19" s="5" t="s">
        <v>26</v>
      </c>
    </row>
    <row r="20" customFormat="false" ht="24" hidden="false" customHeight="true" outlineLevel="0" collapsed="false">
      <c r="B20" s="4" t="s">
        <v>27</v>
      </c>
      <c r="C20" s="5" t="s">
        <v>28</v>
      </c>
    </row>
    <row r="21" customFormat="false" ht="24" hidden="false" customHeight="true" outlineLevel="0" collapsed="false">
      <c r="B21" s="4" t="s">
        <v>29</v>
      </c>
      <c r="C21" s="5" t="s">
        <v>30</v>
      </c>
    </row>
    <row r="23" customFormat="false" ht="15" hidden="false" customHeight="false" outlineLevel="0" collapsed="false">
      <c r="B23" s="1" t="s">
        <v>31</v>
      </c>
    </row>
    <row r="24" customFormat="false" ht="15" hidden="false" customHeight="false" outlineLevel="0" collapsed="false">
      <c r="B24" s="4" t="s">
        <v>32</v>
      </c>
      <c r="C24" s="6" t="s">
        <v>33</v>
      </c>
    </row>
    <row r="25" customFormat="false" ht="15" hidden="false" customHeight="false" outlineLevel="0" collapsed="false">
      <c r="B25" s="4" t="s">
        <v>34</v>
      </c>
      <c r="C25" s="6" t="s">
        <v>35</v>
      </c>
    </row>
    <row r="26" customFormat="false" ht="15" hidden="false" customHeight="false" outlineLevel="0" collapsed="false">
      <c r="B26" s="4" t="s">
        <v>36</v>
      </c>
      <c r="C26" s="6" t="s">
        <v>37</v>
      </c>
    </row>
    <row r="27" customFormat="false" ht="15" hidden="false" customHeight="false" outlineLevel="0" collapsed="false">
      <c r="B27" s="4" t="s">
        <v>38</v>
      </c>
      <c r="C27" s="6" t="s">
        <v>39</v>
      </c>
    </row>
    <row r="28" customFormat="false" ht="15" hidden="false" customHeight="false" outlineLevel="0" collapsed="false">
      <c r="B28" s="4" t="s">
        <v>40</v>
      </c>
      <c r="C28" s="6" t="s">
        <v>41</v>
      </c>
    </row>
    <row r="29" customFormat="false" ht="15" hidden="false" customHeight="false" outlineLevel="0" collapsed="false">
      <c r="B29" s="4" t="s">
        <v>42</v>
      </c>
      <c r="C29" s="6" t="s">
        <v>43</v>
      </c>
    </row>
    <row r="30" customFormat="false" ht="15" hidden="false" customHeight="false" outlineLevel="0" collapsed="false">
      <c r="B30" s="4" t="s">
        <v>44</v>
      </c>
      <c r="C30" s="6" t="s">
        <v>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4"/>
    <col collapsed="false" customWidth="true" hidden="false" outlineLevel="0" max="3" min="3" style="0" width="14"/>
    <col collapsed="false" customWidth="true" hidden="false" outlineLevel="0" max="4" min="4" style="0" width="30"/>
    <col collapsed="false" customWidth="true" hidden="false" outlineLevel="0" max="5" min="5" style="0" width="46"/>
    <col collapsed="false" customWidth="true" hidden="false" outlineLevel="0" max="6" min="6" style="0" width="52"/>
    <col collapsed="false" customWidth="true" hidden="false" outlineLevel="0" max="7" min="7" style="0" width="26"/>
    <col collapsed="false" customWidth="true" hidden="false" outlineLevel="0" max="8" min="8" style="0" width="40"/>
    <col collapsed="false" customWidth="true" hidden="false" outlineLevel="0" max="9" min="9" style="0" width="52"/>
    <col collapsed="false" customWidth="true" hidden="false" outlineLevel="0" max="10" min="10" style="0" width="46"/>
    <col collapsed="false" customWidth="true" hidden="false" outlineLevel="0" max="11" min="11" style="0" width="40"/>
    <col collapsed="false" customWidth="true" hidden="false" outlineLevel="0" max="12" min="12" style="0" width="8"/>
  </cols>
  <sheetData>
    <row r="1" customFormat="false" ht="33.75" hidden="false" customHeight="true" outlineLevel="0" collapsed="false">
      <c r="A1" s="7" t="s">
        <v>46</v>
      </c>
      <c r="B1" s="7" t="s">
        <v>47</v>
      </c>
      <c r="C1" s="7" t="s">
        <v>48</v>
      </c>
      <c r="D1" s="7" t="s">
        <v>49</v>
      </c>
      <c r="E1" s="7" t="s">
        <v>50</v>
      </c>
      <c r="F1" s="7" t="s">
        <v>51</v>
      </c>
      <c r="G1" s="7" t="s">
        <v>52</v>
      </c>
      <c r="H1" s="7" t="s">
        <v>53</v>
      </c>
      <c r="I1" s="7" t="s">
        <v>54</v>
      </c>
      <c r="J1" s="7" t="s">
        <v>55</v>
      </c>
      <c r="K1" s="7" t="s">
        <v>56</v>
      </c>
      <c r="L1" s="7" t="s">
        <v>57</v>
      </c>
    </row>
    <row r="2" customFormat="false" ht="249.75" hidden="false" customHeight="true" outlineLevel="0" collapsed="false">
      <c r="A2" s="8" t="s">
        <v>58</v>
      </c>
      <c r="B2" s="8" t="s">
        <v>59</v>
      </c>
      <c r="C2" s="8" t="s">
        <v>60</v>
      </c>
      <c r="D2" s="8" t="s">
        <v>61</v>
      </c>
      <c r="E2" s="8" t="s">
        <v>62</v>
      </c>
      <c r="F2" s="8" t="s">
        <v>63</v>
      </c>
      <c r="G2" s="8" t="s">
        <v>64</v>
      </c>
      <c r="H2" s="8" t="s">
        <v>65</v>
      </c>
      <c r="I2" s="8" t="s">
        <v>66</v>
      </c>
      <c r="J2" s="8" t="s">
        <v>67</v>
      </c>
      <c r="K2" s="8" t="s">
        <v>68</v>
      </c>
      <c r="L2" s="8" t="n">
        <v>45</v>
      </c>
    </row>
    <row r="3" customFormat="false" ht="249.75" hidden="false" customHeight="true" outlineLevel="0" collapsed="false">
      <c r="A3" s="9" t="s">
        <v>69</v>
      </c>
      <c r="B3" s="9" t="s">
        <v>70</v>
      </c>
      <c r="C3" s="9" t="s">
        <v>60</v>
      </c>
      <c r="D3" s="9" t="s">
        <v>71</v>
      </c>
      <c r="E3" s="9" t="s">
        <v>72</v>
      </c>
      <c r="F3" s="9" t="s">
        <v>73</v>
      </c>
      <c r="G3" s="9" t="s">
        <v>74</v>
      </c>
      <c r="H3" s="9" t="s">
        <v>75</v>
      </c>
      <c r="I3" s="9" t="s">
        <v>76</v>
      </c>
      <c r="J3" s="9" t="s">
        <v>77</v>
      </c>
      <c r="K3" s="9" t="s">
        <v>78</v>
      </c>
      <c r="L3" s="9" t="n">
        <v>60</v>
      </c>
    </row>
    <row r="4" customFormat="false" ht="249.75" hidden="false" customHeight="true" outlineLevel="0" collapsed="false">
      <c r="A4" s="8" t="s">
        <v>79</v>
      </c>
      <c r="B4" s="8" t="s">
        <v>80</v>
      </c>
      <c r="C4" s="8" t="s">
        <v>81</v>
      </c>
      <c r="D4" s="8" t="s">
        <v>82</v>
      </c>
      <c r="E4" s="8" t="s">
        <v>83</v>
      </c>
      <c r="F4" s="8" t="s">
        <v>84</v>
      </c>
      <c r="G4" s="8" t="s">
        <v>85</v>
      </c>
      <c r="H4" s="8" t="s">
        <v>86</v>
      </c>
      <c r="I4" s="8" t="s">
        <v>87</v>
      </c>
      <c r="J4" s="8" t="s">
        <v>88</v>
      </c>
      <c r="K4" s="8" t="s">
        <v>89</v>
      </c>
      <c r="L4" s="8" t="n">
        <v>90</v>
      </c>
    </row>
    <row r="5" customFormat="false" ht="249.75" hidden="false" customHeight="true" outlineLevel="0" collapsed="false">
      <c r="A5" s="9" t="s">
        <v>90</v>
      </c>
      <c r="B5" s="9" t="s">
        <v>91</v>
      </c>
      <c r="C5" s="9" t="s">
        <v>81</v>
      </c>
      <c r="D5" s="9" t="s">
        <v>92</v>
      </c>
      <c r="E5" s="9" t="s">
        <v>93</v>
      </c>
      <c r="F5" s="9" t="s">
        <v>94</v>
      </c>
      <c r="G5" s="9" t="s">
        <v>74</v>
      </c>
      <c r="H5" s="9" t="s">
        <v>95</v>
      </c>
      <c r="I5" s="9" t="s">
        <v>96</v>
      </c>
      <c r="J5" s="9" t="s">
        <v>97</v>
      </c>
      <c r="K5" s="9" t="s">
        <v>98</v>
      </c>
      <c r="L5" s="9" t="n">
        <v>35</v>
      </c>
    </row>
    <row r="6" customFormat="false" ht="249.75" hidden="false" customHeight="true" outlineLevel="0" collapsed="false">
      <c r="A6" s="8" t="s">
        <v>99</v>
      </c>
      <c r="B6" s="8" t="s">
        <v>100</v>
      </c>
      <c r="C6" s="8" t="s">
        <v>101</v>
      </c>
      <c r="D6" s="8" t="s">
        <v>102</v>
      </c>
      <c r="E6" s="8" t="s">
        <v>103</v>
      </c>
      <c r="F6" s="8" t="s">
        <v>104</v>
      </c>
      <c r="G6" s="8" t="s">
        <v>105</v>
      </c>
      <c r="H6" s="8" t="s">
        <v>106</v>
      </c>
      <c r="I6" s="8" t="s">
        <v>107</v>
      </c>
      <c r="J6" s="8" t="s">
        <v>108</v>
      </c>
      <c r="K6" s="8" t="s">
        <v>109</v>
      </c>
      <c r="L6" s="8" t="n">
        <v>85</v>
      </c>
    </row>
    <row r="7" customFormat="false" ht="249.75" hidden="false" customHeight="true" outlineLevel="0" collapsed="false">
      <c r="A7" s="9" t="s">
        <v>110</v>
      </c>
      <c r="B7" s="9" t="s">
        <v>111</v>
      </c>
      <c r="C7" s="9" t="s">
        <v>101</v>
      </c>
      <c r="D7" s="9" t="s">
        <v>112</v>
      </c>
      <c r="E7" s="9" t="s">
        <v>113</v>
      </c>
      <c r="F7" s="9" t="s">
        <v>114</v>
      </c>
      <c r="G7" s="9" t="s">
        <v>115</v>
      </c>
      <c r="H7" s="9" t="s">
        <v>116</v>
      </c>
      <c r="I7" s="9" t="s">
        <v>117</v>
      </c>
      <c r="J7" s="9" t="s">
        <v>118</v>
      </c>
      <c r="K7" s="9" t="s">
        <v>119</v>
      </c>
      <c r="L7" s="9" t="n">
        <v>40</v>
      </c>
    </row>
    <row r="8" customFormat="false" ht="249.75" hidden="false" customHeight="true" outlineLevel="0" collapsed="false">
      <c r="A8" s="8" t="s">
        <v>120</v>
      </c>
      <c r="B8" s="8" t="s">
        <v>121</v>
      </c>
      <c r="C8" s="8" t="s">
        <v>122</v>
      </c>
      <c r="D8" s="8" t="s">
        <v>123</v>
      </c>
      <c r="E8" s="8" t="s">
        <v>124</v>
      </c>
      <c r="F8" s="8" t="s">
        <v>125</v>
      </c>
      <c r="G8" s="8" t="s">
        <v>126</v>
      </c>
      <c r="H8" s="8" t="s">
        <v>127</v>
      </c>
      <c r="I8" s="8" t="s">
        <v>128</v>
      </c>
      <c r="J8" s="8" t="s">
        <v>129</v>
      </c>
      <c r="K8" s="8" t="s">
        <v>130</v>
      </c>
      <c r="L8" s="8" t="n">
        <v>95</v>
      </c>
    </row>
    <row r="9" customFormat="false" ht="249.75" hidden="false" customHeight="true" outlineLevel="0" collapsed="false">
      <c r="A9" s="9" t="s">
        <v>131</v>
      </c>
      <c r="B9" s="9" t="s">
        <v>132</v>
      </c>
      <c r="C9" s="9" t="s">
        <v>133</v>
      </c>
      <c r="D9" s="9" t="s">
        <v>134</v>
      </c>
      <c r="E9" s="9" t="s">
        <v>135</v>
      </c>
      <c r="F9" s="9" t="s">
        <v>136</v>
      </c>
      <c r="G9" s="9" t="s">
        <v>137</v>
      </c>
      <c r="H9" s="9" t="s">
        <v>138</v>
      </c>
      <c r="I9" s="9" t="s">
        <v>139</v>
      </c>
      <c r="J9" s="9" t="s">
        <v>140</v>
      </c>
      <c r="K9" s="9" t="s">
        <v>141</v>
      </c>
      <c r="L9" s="9" t="n">
        <v>85</v>
      </c>
    </row>
    <row r="10" customFormat="false" ht="249.75" hidden="false" customHeight="true" outlineLevel="0" collapsed="false">
      <c r="A10" s="8" t="s">
        <v>142</v>
      </c>
      <c r="B10" s="8" t="s">
        <v>143</v>
      </c>
      <c r="C10" s="8" t="s">
        <v>144</v>
      </c>
      <c r="D10" s="8" t="s">
        <v>145</v>
      </c>
      <c r="E10" s="8" t="s">
        <v>146</v>
      </c>
      <c r="F10" s="8" t="s">
        <v>147</v>
      </c>
      <c r="G10" s="8" t="s">
        <v>74</v>
      </c>
      <c r="H10" s="8" t="s">
        <v>148</v>
      </c>
      <c r="I10" s="8" t="s">
        <v>149</v>
      </c>
      <c r="J10" s="8" t="s">
        <v>150</v>
      </c>
      <c r="K10" s="8" t="s">
        <v>151</v>
      </c>
      <c r="L10" s="8" t="n">
        <v>50</v>
      </c>
    </row>
    <row r="11" customFormat="false" ht="249.75" hidden="false" customHeight="true" outlineLevel="0" collapsed="false">
      <c r="A11" s="9" t="s">
        <v>152</v>
      </c>
      <c r="B11" s="9" t="s">
        <v>153</v>
      </c>
      <c r="C11" s="9" t="s">
        <v>144</v>
      </c>
      <c r="D11" s="9" t="s">
        <v>154</v>
      </c>
      <c r="E11" s="9" t="s">
        <v>155</v>
      </c>
      <c r="F11" s="9" t="s">
        <v>156</v>
      </c>
      <c r="G11" s="9" t="s">
        <v>74</v>
      </c>
      <c r="H11" s="9" t="s">
        <v>157</v>
      </c>
      <c r="I11" s="9" t="s">
        <v>158</v>
      </c>
      <c r="J11" s="9" t="s">
        <v>159</v>
      </c>
      <c r="K11" s="9" t="s">
        <v>160</v>
      </c>
      <c r="L11" s="9" t="n">
        <v>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6"/>
    <col collapsed="false" customWidth="true" hidden="false" outlineLevel="0" max="3" min="3" style="0" width="56"/>
    <col collapsed="false" customWidth="true" hidden="false" outlineLevel="0" max="5" min="4" style="0" width="8"/>
    <col collapsed="false" customWidth="true" hidden="false" outlineLevel="0" max="6" min="6" style="0" width="9"/>
    <col collapsed="false" customWidth="true" hidden="false" outlineLevel="0" max="7" min="7" style="0" width="13"/>
    <col collapsed="false" customWidth="true" hidden="false" outlineLevel="0" max="8" min="8" style="0" width="24"/>
    <col collapsed="false" customWidth="true" hidden="false" outlineLevel="0" max="9" min="9" style="0" width="66"/>
  </cols>
  <sheetData>
    <row r="1" customFormat="false" ht="31.5" hidden="false" customHeight="true" outlineLevel="0" collapsed="false">
      <c r="A1" s="7" t="s">
        <v>161</v>
      </c>
      <c r="B1" s="7" t="s">
        <v>162</v>
      </c>
      <c r="C1" s="7" t="s">
        <v>163</v>
      </c>
      <c r="D1" s="7" t="s">
        <v>164</v>
      </c>
      <c r="E1" s="7" t="s">
        <v>165</v>
      </c>
      <c r="F1" s="7" t="s">
        <v>166</v>
      </c>
      <c r="G1" s="7" t="s">
        <v>167</v>
      </c>
      <c r="H1" s="7" t="s">
        <v>168</v>
      </c>
      <c r="I1" s="7" t="s">
        <v>169</v>
      </c>
    </row>
    <row r="2" customFormat="false" ht="67.5" hidden="false" customHeight="true" outlineLevel="0" collapsed="false">
      <c r="A2" s="10" t="n">
        <v>1</v>
      </c>
      <c r="B2" s="10" t="s">
        <v>170</v>
      </c>
      <c r="C2" s="11" t="s">
        <v>171</v>
      </c>
      <c r="D2" s="12" t="n">
        <v>25</v>
      </c>
      <c r="E2" s="12" t="s">
        <v>172</v>
      </c>
      <c r="F2" s="12" t="s">
        <v>173</v>
      </c>
      <c r="G2" s="12" t="s">
        <v>174</v>
      </c>
      <c r="H2" s="11" t="s">
        <v>175</v>
      </c>
      <c r="I2" s="11" t="s">
        <v>176</v>
      </c>
    </row>
    <row r="3" customFormat="false" ht="67.5" hidden="false" customHeight="true" outlineLevel="0" collapsed="false">
      <c r="A3" s="13" t="n">
        <v>1</v>
      </c>
      <c r="B3" s="13" t="s">
        <v>177</v>
      </c>
      <c r="C3" s="9" t="s">
        <v>178</v>
      </c>
      <c r="D3" s="14" t="n">
        <v>15</v>
      </c>
      <c r="E3" s="14" t="s">
        <v>179</v>
      </c>
      <c r="F3" s="14" t="s">
        <v>180</v>
      </c>
      <c r="G3" s="14" t="s">
        <v>181</v>
      </c>
      <c r="H3" s="9" t="s">
        <v>182</v>
      </c>
      <c r="I3" s="9" t="s">
        <v>183</v>
      </c>
    </row>
    <row r="4" customFormat="false" ht="67.5" hidden="false" customHeight="true" outlineLevel="0" collapsed="false">
      <c r="A4" s="15" t="n">
        <v>1</v>
      </c>
      <c r="B4" s="15" t="s">
        <v>184</v>
      </c>
      <c r="C4" s="16" t="s">
        <v>185</v>
      </c>
      <c r="D4" s="17" t="n">
        <v>0</v>
      </c>
      <c r="E4" s="17" t="s">
        <v>186</v>
      </c>
      <c r="F4" s="17" t="s">
        <v>173</v>
      </c>
      <c r="G4" s="17" t="s">
        <v>173</v>
      </c>
      <c r="H4" s="16" t="s">
        <v>187</v>
      </c>
      <c r="I4" s="16" t="s">
        <v>188</v>
      </c>
    </row>
    <row r="5" customFormat="false" ht="67.5" hidden="false" customHeight="true" outlineLevel="0" collapsed="false">
      <c r="A5" s="13" t="n">
        <v>1</v>
      </c>
      <c r="B5" s="13" t="s">
        <v>189</v>
      </c>
      <c r="C5" s="9" t="s">
        <v>190</v>
      </c>
      <c r="D5" s="14" t="n">
        <v>10</v>
      </c>
      <c r="E5" s="14" t="s">
        <v>191</v>
      </c>
      <c r="F5" s="14" t="s">
        <v>192</v>
      </c>
      <c r="G5" s="14" t="s">
        <v>193</v>
      </c>
      <c r="H5" s="9" t="s">
        <v>194</v>
      </c>
      <c r="I5" s="9" t="s">
        <v>195</v>
      </c>
    </row>
    <row r="6" customFormat="false" ht="67.5" hidden="false" customHeight="true" outlineLevel="0" collapsed="false">
      <c r="A6" s="10" t="n">
        <v>2</v>
      </c>
      <c r="B6" s="10" t="s">
        <v>170</v>
      </c>
      <c r="C6" s="11" t="s">
        <v>196</v>
      </c>
      <c r="D6" s="12" t="n">
        <v>25</v>
      </c>
      <c r="E6" s="12" t="s">
        <v>173</v>
      </c>
      <c r="F6" s="12" t="s">
        <v>172</v>
      </c>
      <c r="G6" s="12" t="s">
        <v>197</v>
      </c>
      <c r="H6" s="11" t="s">
        <v>175</v>
      </c>
      <c r="I6" s="11" t="s">
        <v>198</v>
      </c>
    </row>
    <row r="7" customFormat="false" ht="67.5" hidden="false" customHeight="true" outlineLevel="0" collapsed="false">
      <c r="A7" s="13" t="n">
        <v>2</v>
      </c>
      <c r="B7" s="13" t="s">
        <v>177</v>
      </c>
      <c r="C7" s="9" t="s">
        <v>199</v>
      </c>
      <c r="D7" s="14" t="n">
        <v>5</v>
      </c>
      <c r="E7" s="14" t="s">
        <v>173</v>
      </c>
      <c r="F7" s="14" t="s">
        <v>192</v>
      </c>
      <c r="G7" s="14" t="s">
        <v>200</v>
      </c>
      <c r="H7" s="9" t="s">
        <v>201</v>
      </c>
      <c r="I7" s="9" t="s">
        <v>202</v>
      </c>
    </row>
    <row r="8" customFormat="false" ht="67.5" hidden="false" customHeight="true" outlineLevel="0" collapsed="false">
      <c r="A8" s="18" t="n">
        <v>2</v>
      </c>
      <c r="B8" s="18" t="s">
        <v>184</v>
      </c>
      <c r="C8" s="8" t="s">
        <v>203</v>
      </c>
      <c r="D8" s="19" t="n">
        <v>10</v>
      </c>
      <c r="E8" s="19" t="s">
        <v>173</v>
      </c>
      <c r="F8" s="19" t="s">
        <v>179</v>
      </c>
      <c r="G8" s="19" t="s">
        <v>181</v>
      </c>
      <c r="H8" s="8" t="s">
        <v>204</v>
      </c>
      <c r="I8" s="8" t="s">
        <v>205</v>
      </c>
    </row>
    <row r="9" customFormat="false" ht="67.5" hidden="false" customHeight="true" outlineLevel="0" collapsed="false">
      <c r="A9" s="13" t="n">
        <v>2</v>
      </c>
      <c r="B9" s="13" t="s">
        <v>189</v>
      </c>
      <c r="C9" s="9" t="s">
        <v>206</v>
      </c>
      <c r="D9" s="14" t="n">
        <v>15</v>
      </c>
      <c r="E9" s="14" t="s">
        <v>173</v>
      </c>
      <c r="F9" s="14" t="s">
        <v>207</v>
      </c>
      <c r="G9" s="14" t="s">
        <v>208</v>
      </c>
      <c r="H9" s="9" t="s">
        <v>209</v>
      </c>
      <c r="I9" s="9" t="s">
        <v>210</v>
      </c>
    </row>
    <row r="10" customFormat="false" ht="67.5" hidden="false" customHeight="true" outlineLevel="0" collapsed="false">
      <c r="A10" s="10" t="n">
        <v>3</v>
      </c>
      <c r="B10" s="10" t="s">
        <v>170</v>
      </c>
      <c r="C10" s="11" t="s">
        <v>211</v>
      </c>
      <c r="D10" s="12" t="n">
        <v>25</v>
      </c>
      <c r="E10" s="12" t="s">
        <v>173</v>
      </c>
      <c r="F10" s="12" t="s">
        <v>172</v>
      </c>
      <c r="G10" s="12" t="s">
        <v>174</v>
      </c>
      <c r="H10" s="11" t="s">
        <v>175</v>
      </c>
      <c r="I10" s="11" t="s">
        <v>212</v>
      </c>
    </row>
    <row r="11" customFormat="false" ht="67.5" hidden="false" customHeight="true" outlineLevel="0" collapsed="false">
      <c r="A11" s="13" t="n">
        <v>3</v>
      </c>
      <c r="B11" s="13" t="s">
        <v>177</v>
      </c>
      <c r="C11" s="9" t="s">
        <v>213</v>
      </c>
      <c r="D11" s="14" t="n">
        <v>0</v>
      </c>
      <c r="E11" s="14" t="s">
        <v>173</v>
      </c>
      <c r="F11" s="14" t="s">
        <v>186</v>
      </c>
      <c r="G11" s="14" t="s">
        <v>181</v>
      </c>
      <c r="H11" s="9" t="s">
        <v>214</v>
      </c>
      <c r="I11" s="9" t="s">
        <v>215</v>
      </c>
    </row>
    <row r="12" customFormat="false" ht="67.5" hidden="false" customHeight="true" outlineLevel="0" collapsed="false">
      <c r="A12" s="18" t="n">
        <v>3</v>
      </c>
      <c r="B12" s="18" t="s">
        <v>184</v>
      </c>
      <c r="C12" s="8" t="s">
        <v>216</v>
      </c>
      <c r="D12" s="19" t="n">
        <v>10</v>
      </c>
      <c r="E12" s="19" t="s">
        <v>173</v>
      </c>
      <c r="F12" s="19" t="s">
        <v>180</v>
      </c>
      <c r="G12" s="19" t="s">
        <v>217</v>
      </c>
      <c r="H12" s="8" t="s">
        <v>204</v>
      </c>
      <c r="I12" s="8" t="s">
        <v>218</v>
      </c>
    </row>
    <row r="13" customFormat="false" ht="67.5" hidden="false" customHeight="true" outlineLevel="0" collapsed="false">
      <c r="A13" s="13" t="n">
        <v>3</v>
      </c>
      <c r="B13" s="13" t="s">
        <v>189</v>
      </c>
      <c r="C13" s="9" t="s">
        <v>219</v>
      </c>
      <c r="D13" s="14" t="n">
        <v>15</v>
      </c>
      <c r="E13" s="14" t="s">
        <v>173</v>
      </c>
      <c r="F13" s="14" t="s">
        <v>207</v>
      </c>
      <c r="G13" s="14" t="s">
        <v>181</v>
      </c>
      <c r="H13" s="9" t="s">
        <v>220</v>
      </c>
      <c r="I13" s="9" t="s">
        <v>221</v>
      </c>
    </row>
    <row r="14" customFormat="false" ht="67.5" hidden="false" customHeight="true" outlineLevel="0" collapsed="false">
      <c r="A14" s="10" t="n">
        <v>4</v>
      </c>
      <c r="B14" s="10" t="s">
        <v>170</v>
      </c>
      <c r="C14" s="11" t="s">
        <v>222</v>
      </c>
      <c r="D14" s="12" t="n">
        <v>25</v>
      </c>
      <c r="E14" s="12" t="s">
        <v>207</v>
      </c>
      <c r="F14" s="12" t="s">
        <v>191</v>
      </c>
      <c r="G14" s="12" t="s">
        <v>181</v>
      </c>
      <c r="H14" s="11" t="s">
        <v>175</v>
      </c>
      <c r="I14" s="11" t="s">
        <v>223</v>
      </c>
    </row>
    <row r="15" customFormat="false" ht="67.5" hidden="false" customHeight="true" outlineLevel="0" collapsed="false">
      <c r="A15" s="15" t="n">
        <v>4</v>
      </c>
      <c r="B15" s="15" t="s">
        <v>177</v>
      </c>
      <c r="C15" s="16" t="s">
        <v>224</v>
      </c>
      <c r="D15" s="17" t="n">
        <v>0</v>
      </c>
      <c r="E15" s="17" t="s">
        <v>225</v>
      </c>
      <c r="F15" s="17" t="s">
        <v>173</v>
      </c>
      <c r="G15" s="17" t="s">
        <v>173</v>
      </c>
      <c r="H15" s="16" t="s">
        <v>187</v>
      </c>
      <c r="I15" s="16" t="s">
        <v>226</v>
      </c>
    </row>
    <row r="16" customFormat="false" ht="67.5" hidden="false" customHeight="true" outlineLevel="0" collapsed="false">
      <c r="A16" s="18" t="n">
        <v>4</v>
      </c>
      <c r="B16" s="18" t="s">
        <v>184</v>
      </c>
      <c r="C16" s="8" t="s">
        <v>227</v>
      </c>
      <c r="D16" s="19" t="n">
        <v>10</v>
      </c>
      <c r="E16" s="19" t="s">
        <v>207</v>
      </c>
      <c r="F16" s="19" t="s">
        <v>179</v>
      </c>
      <c r="G16" s="19" t="s">
        <v>197</v>
      </c>
      <c r="H16" s="8" t="s">
        <v>204</v>
      </c>
      <c r="I16" s="8" t="s">
        <v>228</v>
      </c>
    </row>
    <row r="17" customFormat="false" ht="67.5" hidden="false" customHeight="true" outlineLevel="0" collapsed="false">
      <c r="A17" s="13" t="n">
        <v>4</v>
      </c>
      <c r="B17" s="13" t="s">
        <v>189</v>
      </c>
      <c r="C17" s="9" t="s">
        <v>229</v>
      </c>
      <c r="D17" s="14" t="n">
        <v>5</v>
      </c>
      <c r="E17" s="14" t="s">
        <v>179</v>
      </c>
      <c r="F17" s="14" t="s">
        <v>180</v>
      </c>
      <c r="G17" s="14" t="s">
        <v>173</v>
      </c>
      <c r="H17" s="9" t="s">
        <v>204</v>
      </c>
      <c r="I17" s="9" t="s">
        <v>230</v>
      </c>
    </row>
    <row r="20" customFormat="false" ht="25.5" hidden="false" customHeight="true" outlineLevel="0" collapsed="false">
      <c r="A20" s="20" t="s">
        <v>231</v>
      </c>
      <c r="C20" s="21" t="s">
        <v>232</v>
      </c>
      <c r="D20" s="21"/>
      <c r="E20" s="21"/>
      <c r="F20" s="21"/>
      <c r="G20" s="21"/>
      <c r="H20" s="21"/>
      <c r="I20" s="21"/>
    </row>
    <row r="21" customFormat="false" ht="25.5" hidden="false" customHeight="true" outlineLevel="0" collapsed="false">
      <c r="A21" s="20" t="s">
        <v>233</v>
      </c>
      <c r="C21" s="21" t="s">
        <v>234</v>
      </c>
      <c r="D21" s="21"/>
      <c r="E21" s="21"/>
      <c r="F21" s="21"/>
      <c r="G21" s="21"/>
      <c r="H21" s="21"/>
      <c r="I21" s="21"/>
    </row>
    <row r="22" customFormat="false" ht="25.5" hidden="false" customHeight="true" outlineLevel="0" collapsed="false">
      <c r="A22" s="20" t="s">
        <v>235</v>
      </c>
      <c r="C22" s="21" t="s">
        <v>236</v>
      </c>
      <c r="D22" s="21"/>
      <c r="E22" s="21"/>
      <c r="F22" s="21"/>
      <c r="G22" s="21"/>
      <c r="H22" s="21"/>
      <c r="I22" s="21"/>
    </row>
    <row r="23" customFormat="false" ht="25.5" hidden="false" customHeight="true" outlineLevel="0" collapsed="false">
      <c r="A23" s="20" t="s">
        <v>237</v>
      </c>
      <c r="C23" s="21" t="s">
        <v>238</v>
      </c>
      <c r="D23" s="21"/>
      <c r="E23" s="21"/>
      <c r="F23" s="21"/>
      <c r="G23" s="21"/>
      <c r="H23" s="21"/>
      <c r="I23" s="21"/>
    </row>
    <row r="24" customFormat="false" ht="25.5" hidden="false" customHeight="true" outlineLevel="0" collapsed="false">
      <c r="A24" s="20" t="s">
        <v>239</v>
      </c>
      <c r="C24" s="21" t="s">
        <v>240</v>
      </c>
      <c r="D24" s="21"/>
      <c r="E24" s="21"/>
      <c r="F24" s="21"/>
      <c r="G24" s="21"/>
      <c r="H24" s="21"/>
      <c r="I24" s="21"/>
    </row>
    <row r="25" customFormat="false" ht="25.5" hidden="false" customHeight="true" outlineLevel="0" collapsed="false">
      <c r="A25" s="20" t="s">
        <v>241</v>
      </c>
      <c r="C25" s="21" t="s">
        <v>242</v>
      </c>
      <c r="D25" s="21"/>
      <c r="E25" s="21"/>
      <c r="F25" s="21"/>
      <c r="G25" s="21"/>
      <c r="H25" s="21"/>
      <c r="I25" s="21"/>
    </row>
    <row r="26" customFormat="false" ht="25.5" hidden="false" customHeight="true" outlineLevel="0" collapsed="false">
      <c r="A26" s="20" t="s">
        <v>243</v>
      </c>
      <c r="C26" s="21" t="s">
        <v>244</v>
      </c>
      <c r="D26" s="21"/>
      <c r="E26" s="21"/>
      <c r="F26" s="21"/>
      <c r="G26" s="21"/>
      <c r="H26" s="21"/>
      <c r="I26" s="21"/>
    </row>
    <row r="27" customFormat="false" ht="25.5" hidden="false" customHeight="true" outlineLevel="0" collapsed="false">
      <c r="A27" s="20" t="s">
        <v>245</v>
      </c>
      <c r="C27" s="21" t="s">
        <v>246</v>
      </c>
      <c r="D27" s="21"/>
      <c r="E27" s="21"/>
      <c r="F27" s="21"/>
      <c r="G27" s="21"/>
      <c r="H27" s="21"/>
      <c r="I27" s="21"/>
    </row>
  </sheetData>
  <mergeCells count="8">
    <mergeCell ref="C20:I20"/>
    <mergeCell ref="C21:I21"/>
    <mergeCell ref="C22:I22"/>
    <mergeCell ref="C23:I23"/>
    <mergeCell ref="C24:I24"/>
    <mergeCell ref="C25:I25"/>
    <mergeCell ref="C26:I26"/>
    <mergeCell ref="C27:I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3" min="3" style="0" width="10"/>
    <col collapsed="false" customWidth="true" hidden="false" outlineLevel="0" max="4" min="4" style="0" width="15"/>
    <col collapsed="false" customWidth="true" hidden="false" outlineLevel="0" max="5" min="5" style="0" width="96"/>
  </cols>
  <sheetData>
    <row r="1" customFormat="false" ht="27.75" hidden="false" customHeight="true" outlineLevel="0" collapsed="false">
      <c r="A1" s="7" t="s">
        <v>247</v>
      </c>
      <c r="B1" s="7" t="s">
        <v>248</v>
      </c>
      <c r="C1" s="7" t="s">
        <v>249</v>
      </c>
      <c r="D1" s="7" t="s">
        <v>250</v>
      </c>
      <c r="E1" s="7" t="s">
        <v>49</v>
      </c>
    </row>
    <row r="2" customFormat="false" ht="30" hidden="false" customHeight="true" outlineLevel="0" collapsed="false">
      <c r="A2" s="22" t="s">
        <v>251</v>
      </c>
      <c r="B2" s="8" t="s">
        <v>252</v>
      </c>
      <c r="C2" s="8" t="s">
        <v>253</v>
      </c>
      <c r="D2" s="18" t="s">
        <v>254</v>
      </c>
      <c r="E2" s="8" t="s">
        <v>255</v>
      </c>
    </row>
    <row r="3" customFormat="false" ht="30" hidden="false" customHeight="true" outlineLevel="0" collapsed="false">
      <c r="A3" s="23" t="s">
        <v>256</v>
      </c>
      <c r="B3" s="9" t="s">
        <v>252</v>
      </c>
      <c r="C3" s="9" t="s">
        <v>253</v>
      </c>
      <c r="D3" s="13" t="s">
        <v>254</v>
      </c>
      <c r="E3" s="9" t="s">
        <v>257</v>
      </c>
    </row>
    <row r="4" customFormat="false" ht="30" hidden="false" customHeight="true" outlineLevel="0" collapsed="false">
      <c r="A4" s="22" t="s">
        <v>258</v>
      </c>
      <c r="B4" s="8" t="s">
        <v>252</v>
      </c>
      <c r="C4" s="8" t="s">
        <v>259</v>
      </c>
      <c r="D4" s="18" t="s">
        <v>254</v>
      </c>
      <c r="E4" s="8" t="s">
        <v>260</v>
      </c>
    </row>
    <row r="5" customFormat="false" ht="30" hidden="false" customHeight="true" outlineLevel="0" collapsed="false">
      <c r="A5" s="23" t="s">
        <v>261</v>
      </c>
      <c r="B5" s="9" t="s">
        <v>252</v>
      </c>
      <c r="C5" s="9" t="s">
        <v>173</v>
      </c>
      <c r="D5" s="13" t="s">
        <v>254</v>
      </c>
      <c r="E5" s="9" t="s">
        <v>262</v>
      </c>
    </row>
    <row r="6" customFormat="false" ht="30" hidden="false" customHeight="true" outlineLevel="0" collapsed="false">
      <c r="A6" s="22" t="s">
        <v>263</v>
      </c>
      <c r="B6" s="8" t="s">
        <v>252</v>
      </c>
      <c r="C6" s="8" t="s">
        <v>173</v>
      </c>
      <c r="D6" s="18" t="s">
        <v>254</v>
      </c>
      <c r="E6" s="8" t="s">
        <v>264</v>
      </c>
    </row>
    <row r="7" customFormat="false" ht="30" hidden="false" customHeight="true" outlineLevel="0" collapsed="false">
      <c r="A7" s="23" t="s">
        <v>265</v>
      </c>
      <c r="B7" s="9" t="s">
        <v>252</v>
      </c>
      <c r="C7" s="9" t="s">
        <v>173</v>
      </c>
      <c r="D7" s="13" t="s">
        <v>254</v>
      </c>
      <c r="E7" s="9" t="s">
        <v>266</v>
      </c>
    </row>
    <row r="8" customFormat="false" ht="30" hidden="false" customHeight="true" outlineLevel="0" collapsed="false">
      <c r="A8" s="22" t="s">
        <v>267</v>
      </c>
      <c r="B8" s="8" t="s">
        <v>268</v>
      </c>
      <c r="C8" s="8" t="s">
        <v>269</v>
      </c>
      <c r="D8" s="18" t="s">
        <v>254</v>
      </c>
      <c r="E8" s="8" t="s">
        <v>270</v>
      </c>
    </row>
    <row r="9" customFormat="false" ht="30" hidden="false" customHeight="true" outlineLevel="0" collapsed="false">
      <c r="A9" s="23" t="s">
        <v>271</v>
      </c>
      <c r="B9" s="9" t="s">
        <v>268</v>
      </c>
      <c r="C9" s="9" t="s">
        <v>269</v>
      </c>
      <c r="D9" s="13" t="s">
        <v>254</v>
      </c>
      <c r="E9" s="9" t="s">
        <v>272</v>
      </c>
    </row>
    <row r="10" customFormat="false" ht="30" hidden="false" customHeight="true" outlineLevel="0" collapsed="false">
      <c r="A10" s="22" t="s">
        <v>273</v>
      </c>
      <c r="B10" s="8" t="s">
        <v>268</v>
      </c>
      <c r="C10" s="8" t="s">
        <v>269</v>
      </c>
      <c r="D10" s="18" t="s">
        <v>254</v>
      </c>
      <c r="E10" s="8" t="s">
        <v>274</v>
      </c>
    </row>
    <row r="11" customFormat="false" ht="30" hidden="false" customHeight="true" outlineLevel="0" collapsed="false">
      <c r="A11" s="23" t="s">
        <v>275</v>
      </c>
      <c r="B11" s="9" t="s">
        <v>252</v>
      </c>
      <c r="C11" s="9" t="s">
        <v>173</v>
      </c>
      <c r="D11" s="13" t="s">
        <v>254</v>
      </c>
      <c r="E11" s="9" t="s">
        <v>276</v>
      </c>
    </row>
    <row r="12" customFormat="false" ht="30" hidden="false" customHeight="true" outlineLevel="0" collapsed="false">
      <c r="A12" s="22" t="s">
        <v>277</v>
      </c>
      <c r="B12" s="8" t="s">
        <v>278</v>
      </c>
      <c r="C12" s="8" t="s">
        <v>279</v>
      </c>
      <c r="D12" s="18" t="s">
        <v>280</v>
      </c>
      <c r="E12" s="8" t="s">
        <v>281</v>
      </c>
    </row>
    <row r="13" customFormat="false" ht="30" hidden="false" customHeight="true" outlineLevel="0" collapsed="false">
      <c r="A13" s="23" t="s">
        <v>282</v>
      </c>
      <c r="B13" s="9" t="s">
        <v>268</v>
      </c>
      <c r="C13" s="9" t="s">
        <v>269</v>
      </c>
      <c r="D13" s="13" t="s">
        <v>254</v>
      </c>
      <c r="E13" s="9" t="s">
        <v>283</v>
      </c>
    </row>
    <row r="14" customFormat="false" ht="30" hidden="false" customHeight="true" outlineLevel="0" collapsed="false">
      <c r="A14" s="22" t="s">
        <v>284</v>
      </c>
      <c r="B14" s="8" t="s">
        <v>252</v>
      </c>
      <c r="C14" s="8" t="s">
        <v>173</v>
      </c>
      <c r="D14" s="18" t="s">
        <v>254</v>
      </c>
      <c r="E14" s="8" t="s">
        <v>285</v>
      </c>
    </row>
    <row r="15" customFormat="false" ht="30" hidden="false" customHeight="true" outlineLevel="0" collapsed="false">
      <c r="A15" s="23" t="s">
        <v>286</v>
      </c>
      <c r="B15" s="9" t="s">
        <v>278</v>
      </c>
      <c r="C15" s="9" t="s">
        <v>279</v>
      </c>
      <c r="D15" s="13" t="s">
        <v>254</v>
      </c>
      <c r="E15" s="9" t="s">
        <v>287</v>
      </c>
    </row>
    <row r="16" customFormat="false" ht="30" hidden="false" customHeight="true" outlineLevel="0" collapsed="false">
      <c r="A16" s="22" t="s">
        <v>288</v>
      </c>
      <c r="B16" s="8" t="s">
        <v>252</v>
      </c>
      <c r="C16" s="8" t="s">
        <v>173</v>
      </c>
      <c r="D16" s="18" t="s">
        <v>289</v>
      </c>
      <c r="E16" s="8" t="s">
        <v>290</v>
      </c>
    </row>
    <row r="17" customFormat="false" ht="30" hidden="false" customHeight="true" outlineLevel="0" collapsed="false">
      <c r="A17" s="23" t="s">
        <v>291</v>
      </c>
      <c r="B17" s="9" t="s">
        <v>278</v>
      </c>
      <c r="C17" s="9" t="s">
        <v>279</v>
      </c>
      <c r="D17" s="13" t="s">
        <v>289</v>
      </c>
      <c r="E17" s="9" t="s">
        <v>292</v>
      </c>
    </row>
    <row r="18" customFormat="false" ht="30" hidden="false" customHeight="true" outlineLevel="0" collapsed="false">
      <c r="A18" s="22" t="s">
        <v>293</v>
      </c>
      <c r="B18" s="8" t="s">
        <v>278</v>
      </c>
      <c r="C18" s="8" t="s">
        <v>279</v>
      </c>
      <c r="D18" s="18" t="s">
        <v>289</v>
      </c>
      <c r="E18" s="8" t="s">
        <v>294</v>
      </c>
    </row>
    <row r="19" customFormat="false" ht="30" hidden="false" customHeight="true" outlineLevel="0" collapsed="false">
      <c r="A19" s="23" t="s">
        <v>295</v>
      </c>
      <c r="B19" s="9" t="s">
        <v>252</v>
      </c>
      <c r="C19" s="9" t="s">
        <v>296</v>
      </c>
      <c r="D19" s="13" t="s">
        <v>289</v>
      </c>
      <c r="E19" s="9" t="s">
        <v>297</v>
      </c>
    </row>
    <row r="20" customFormat="false" ht="30" hidden="false" customHeight="true" outlineLevel="0" collapsed="false">
      <c r="A20" s="22" t="s">
        <v>298</v>
      </c>
      <c r="B20" s="8" t="s">
        <v>252</v>
      </c>
      <c r="C20" s="8" t="s">
        <v>296</v>
      </c>
      <c r="D20" s="18" t="s">
        <v>289</v>
      </c>
      <c r="E20" s="8" t="s">
        <v>299</v>
      </c>
    </row>
    <row r="21" customFormat="false" ht="30" hidden="false" customHeight="true" outlineLevel="0" collapsed="false">
      <c r="A21" s="23" t="s">
        <v>300</v>
      </c>
      <c r="B21" s="9" t="s">
        <v>268</v>
      </c>
      <c r="C21" s="9" t="s">
        <v>269</v>
      </c>
      <c r="D21" s="13" t="s">
        <v>289</v>
      </c>
      <c r="E21" s="9" t="s">
        <v>301</v>
      </c>
    </row>
    <row r="22" customFormat="false" ht="30" hidden="false" customHeight="true" outlineLevel="0" collapsed="false">
      <c r="A22" s="22" t="s">
        <v>302</v>
      </c>
      <c r="B22" s="8" t="s">
        <v>278</v>
      </c>
      <c r="C22" s="8" t="s">
        <v>279</v>
      </c>
      <c r="D22" s="18" t="s">
        <v>254</v>
      </c>
      <c r="E22" s="8" t="s">
        <v>303</v>
      </c>
    </row>
    <row r="23" customFormat="false" ht="30" hidden="false" customHeight="true" outlineLevel="0" collapsed="false">
      <c r="A23" s="23" t="s">
        <v>304</v>
      </c>
      <c r="B23" s="9" t="s">
        <v>252</v>
      </c>
      <c r="C23" s="9" t="s">
        <v>305</v>
      </c>
      <c r="D23" s="13" t="s">
        <v>306</v>
      </c>
      <c r="E23" s="9" t="s">
        <v>307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8"/>
    <col collapsed="false" customWidth="true" hidden="false" outlineLevel="0" max="3" min="3" style="0" width="56"/>
    <col collapsed="false" customWidth="true" hidden="false" outlineLevel="0" max="4" min="4" style="0" width="40"/>
    <col collapsed="false" customWidth="true" hidden="false" outlineLevel="0" max="5" min="5" style="0" width="60"/>
  </cols>
  <sheetData>
    <row r="1" customFormat="false" ht="27.75" hidden="false" customHeight="true" outlineLevel="0" collapsed="false">
      <c r="A1" s="7" t="s">
        <v>308</v>
      </c>
      <c r="B1" s="7" t="s">
        <v>309</v>
      </c>
      <c r="C1" s="7" t="s">
        <v>310</v>
      </c>
      <c r="D1" s="7" t="s">
        <v>311</v>
      </c>
      <c r="E1" s="7" t="s">
        <v>312</v>
      </c>
    </row>
    <row r="2" customFormat="false" ht="33.75" hidden="false" customHeight="true" outlineLevel="0" collapsed="false">
      <c r="A2" s="8" t="s">
        <v>313</v>
      </c>
      <c r="B2" s="18" t="n">
        <v>1</v>
      </c>
      <c r="C2" s="22" t="s">
        <v>314</v>
      </c>
      <c r="D2" s="22" t="s">
        <v>305</v>
      </c>
      <c r="E2" s="8" t="s">
        <v>315</v>
      </c>
    </row>
    <row r="3" customFormat="false" ht="33.75" hidden="false" customHeight="true" outlineLevel="0" collapsed="false">
      <c r="A3" s="9" t="s">
        <v>313</v>
      </c>
      <c r="B3" s="13" t="n">
        <v>2</v>
      </c>
      <c r="C3" s="23" t="s">
        <v>316</v>
      </c>
      <c r="D3" s="23" t="s">
        <v>305</v>
      </c>
      <c r="E3" s="9"/>
    </row>
    <row r="4" customFormat="false" ht="33.75" hidden="false" customHeight="true" outlineLevel="0" collapsed="false">
      <c r="A4" s="8" t="s">
        <v>313</v>
      </c>
      <c r="B4" s="18" t="n">
        <v>3</v>
      </c>
      <c r="C4" s="22" t="s">
        <v>317</v>
      </c>
      <c r="D4" s="22" t="s">
        <v>305</v>
      </c>
      <c r="E4" s="8" t="s">
        <v>318</v>
      </c>
    </row>
    <row r="5" customFormat="false" ht="33.75" hidden="false" customHeight="true" outlineLevel="0" collapsed="false">
      <c r="A5" s="9" t="s">
        <v>313</v>
      </c>
      <c r="B5" s="13" t="n">
        <v>4</v>
      </c>
      <c r="C5" s="23" t="s">
        <v>319</v>
      </c>
      <c r="D5" s="23" t="s">
        <v>305</v>
      </c>
      <c r="E5" s="9"/>
    </row>
    <row r="6" customFormat="false" ht="33.75" hidden="false" customHeight="true" outlineLevel="0" collapsed="false">
      <c r="A6" s="8" t="s">
        <v>313</v>
      </c>
      <c r="B6" s="18" t="n">
        <v>5</v>
      </c>
      <c r="C6" s="22" t="s">
        <v>320</v>
      </c>
      <c r="D6" s="22" t="s">
        <v>321</v>
      </c>
      <c r="E6" s="8" t="s">
        <v>322</v>
      </c>
    </row>
    <row r="7" customFormat="false" ht="33.75" hidden="false" customHeight="true" outlineLevel="0" collapsed="false">
      <c r="A7" s="9" t="s">
        <v>313</v>
      </c>
      <c r="B7" s="13" t="n">
        <v>6</v>
      </c>
      <c r="C7" s="23" t="s">
        <v>323</v>
      </c>
      <c r="D7" s="23" t="s">
        <v>305</v>
      </c>
      <c r="E7" s="9"/>
    </row>
    <row r="8" customFormat="false" ht="33.75" hidden="false" customHeight="true" outlineLevel="0" collapsed="false">
      <c r="A8" s="8" t="s">
        <v>313</v>
      </c>
      <c r="B8" s="18" t="n">
        <v>7</v>
      </c>
      <c r="C8" s="22" t="s">
        <v>324</v>
      </c>
      <c r="D8" s="22" t="s">
        <v>305</v>
      </c>
      <c r="E8" s="8" t="s">
        <v>325</v>
      </c>
    </row>
    <row r="9" customFormat="false" ht="33.75" hidden="false" customHeight="true" outlineLevel="0" collapsed="false">
      <c r="A9" s="9" t="s">
        <v>313</v>
      </c>
      <c r="B9" s="13" t="n">
        <v>8</v>
      </c>
      <c r="C9" s="23" t="s">
        <v>326</v>
      </c>
      <c r="D9" s="23" t="s">
        <v>305</v>
      </c>
      <c r="E9" s="9" t="s">
        <v>327</v>
      </c>
    </row>
    <row r="10" customFormat="false" ht="33.75" hidden="false" customHeight="true" outlineLevel="0" collapsed="false">
      <c r="A10" s="8" t="s">
        <v>313</v>
      </c>
      <c r="B10" s="18" t="n">
        <v>9</v>
      </c>
      <c r="C10" s="22" t="s">
        <v>328</v>
      </c>
      <c r="D10" s="22" t="s">
        <v>305</v>
      </c>
      <c r="E10" s="8"/>
    </row>
    <row r="11" customFormat="false" ht="33.75" hidden="false" customHeight="true" outlineLevel="0" collapsed="false">
      <c r="A11" s="9" t="s">
        <v>313</v>
      </c>
      <c r="B11" s="13" t="n">
        <v>10</v>
      </c>
      <c r="C11" s="23" t="s">
        <v>329</v>
      </c>
      <c r="D11" s="23" t="s">
        <v>330</v>
      </c>
      <c r="E11" s="9" t="s">
        <v>331</v>
      </c>
    </row>
    <row r="12" customFormat="false" ht="33.75" hidden="false" customHeight="true" outlineLevel="0" collapsed="false">
      <c r="A12" s="8" t="s">
        <v>313</v>
      </c>
      <c r="B12" s="18" t="n">
        <v>11</v>
      </c>
      <c r="C12" s="22" t="s">
        <v>332</v>
      </c>
      <c r="D12" s="22" t="s">
        <v>333</v>
      </c>
      <c r="E12" s="8" t="s">
        <v>334</v>
      </c>
    </row>
    <row r="13" customFormat="false" ht="33.75" hidden="false" customHeight="true" outlineLevel="0" collapsed="false">
      <c r="A13" s="9" t="s">
        <v>313</v>
      </c>
      <c r="B13" s="13" t="n">
        <v>12</v>
      </c>
      <c r="C13" s="23" t="s">
        <v>335</v>
      </c>
      <c r="D13" s="23" t="s">
        <v>305</v>
      </c>
      <c r="E13" s="9"/>
    </row>
    <row r="14" customFormat="false" ht="33.75" hidden="false" customHeight="true" outlineLevel="0" collapsed="false">
      <c r="A14" s="8" t="s">
        <v>313</v>
      </c>
      <c r="B14" s="18" t="n">
        <v>13</v>
      </c>
      <c r="C14" s="22" t="s">
        <v>336</v>
      </c>
      <c r="D14" s="22" t="s">
        <v>337</v>
      </c>
      <c r="E14" s="8" t="s">
        <v>338</v>
      </c>
    </row>
    <row r="15" customFormat="false" ht="33.75" hidden="false" customHeight="true" outlineLevel="0" collapsed="false">
      <c r="A15" s="9" t="s">
        <v>313</v>
      </c>
      <c r="B15" s="13" t="n">
        <v>14</v>
      </c>
      <c r="C15" s="23" t="s">
        <v>339</v>
      </c>
      <c r="D15" s="23" t="s">
        <v>340</v>
      </c>
      <c r="E15" s="9" t="s">
        <v>341</v>
      </c>
    </row>
    <row r="16" customFormat="false" ht="33.75" hidden="false" customHeight="true" outlineLevel="0" collapsed="false">
      <c r="A16" s="8" t="s">
        <v>313</v>
      </c>
      <c r="B16" s="18" t="n">
        <v>15</v>
      </c>
      <c r="C16" s="22" t="s">
        <v>342</v>
      </c>
      <c r="D16" s="22" t="s">
        <v>343</v>
      </c>
      <c r="E16" s="8" t="s">
        <v>344</v>
      </c>
    </row>
    <row r="17" customFormat="false" ht="33.75" hidden="false" customHeight="true" outlineLevel="0" collapsed="false">
      <c r="A17" s="9" t="s">
        <v>313</v>
      </c>
      <c r="B17" s="13" t="n">
        <v>16</v>
      </c>
      <c r="C17" s="23" t="s">
        <v>345</v>
      </c>
      <c r="D17" s="23" t="s">
        <v>346</v>
      </c>
      <c r="E17" s="9"/>
    </row>
    <row r="18" customFormat="false" ht="33.75" hidden="false" customHeight="true" outlineLevel="0" collapsed="false">
      <c r="A18" s="8" t="s">
        <v>347</v>
      </c>
      <c r="B18" s="18" t="n">
        <v>1</v>
      </c>
      <c r="C18" s="22" t="s">
        <v>348</v>
      </c>
      <c r="D18" s="22" t="s">
        <v>349</v>
      </c>
      <c r="E18" s="8"/>
    </row>
    <row r="19" customFormat="false" ht="33.75" hidden="false" customHeight="true" outlineLevel="0" collapsed="false">
      <c r="A19" s="9" t="s">
        <v>347</v>
      </c>
      <c r="B19" s="13" t="n">
        <v>2</v>
      </c>
      <c r="C19" s="23" t="s">
        <v>350</v>
      </c>
      <c r="D19" s="23" t="s">
        <v>351</v>
      </c>
      <c r="E19" s="9" t="s">
        <v>352</v>
      </c>
    </row>
    <row r="20" customFormat="false" ht="33.75" hidden="false" customHeight="true" outlineLevel="0" collapsed="false">
      <c r="A20" s="8" t="s">
        <v>353</v>
      </c>
      <c r="B20" s="18" t="n">
        <v>1</v>
      </c>
      <c r="C20" s="22" t="s">
        <v>354</v>
      </c>
      <c r="D20" s="22" t="s">
        <v>355</v>
      </c>
      <c r="E20" s="8" t="s">
        <v>356</v>
      </c>
    </row>
    <row r="21" customFormat="false" ht="33.75" hidden="false" customHeight="true" outlineLevel="0" collapsed="false">
      <c r="A21" s="9" t="s">
        <v>353</v>
      </c>
      <c r="B21" s="13" t="n">
        <v>2</v>
      </c>
      <c r="C21" s="23" t="s">
        <v>357</v>
      </c>
      <c r="D21" s="23" t="s">
        <v>358</v>
      </c>
      <c r="E21" s="9" t="s">
        <v>359</v>
      </c>
    </row>
    <row r="22" customFormat="false" ht="33.75" hidden="false" customHeight="true" outlineLevel="0" collapsed="false">
      <c r="A22" s="8" t="s">
        <v>353</v>
      </c>
      <c r="B22" s="18" t="n">
        <v>3</v>
      </c>
      <c r="C22" s="22" t="s">
        <v>360</v>
      </c>
      <c r="D22" s="22" t="s">
        <v>361</v>
      </c>
      <c r="E22" s="8" t="s">
        <v>362</v>
      </c>
    </row>
    <row r="23" customFormat="false" ht="33.75" hidden="false" customHeight="true" outlineLevel="0" collapsed="false">
      <c r="A23" s="9" t="s">
        <v>363</v>
      </c>
      <c r="B23" s="13" t="n">
        <v>1</v>
      </c>
      <c r="C23" s="23" t="s">
        <v>364</v>
      </c>
      <c r="D23" s="23" t="s">
        <v>365</v>
      </c>
      <c r="E23" s="9" t="s">
        <v>366</v>
      </c>
    </row>
    <row r="24" customFormat="false" ht="33.75" hidden="false" customHeight="true" outlineLevel="0" collapsed="false">
      <c r="A24" s="8" t="s">
        <v>363</v>
      </c>
      <c r="B24" s="18" t="n">
        <v>2</v>
      </c>
      <c r="C24" s="22" t="s">
        <v>367</v>
      </c>
      <c r="D24" s="22" t="s">
        <v>368</v>
      </c>
      <c r="E24" s="8" t="s">
        <v>369</v>
      </c>
    </row>
    <row r="25" customFormat="false" ht="33.75" hidden="false" customHeight="true" outlineLevel="0" collapsed="false">
      <c r="A25" s="9" t="s">
        <v>363</v>
      </c>
      <c r="B25" s="13" t="n">
        <v>3</v>
      </c>
      <c r="C25" s="23" t="s">
        <v>370</v>
      </c>
      <c r="D25" s="23" t="s">
        <v>305</v>
      </c>
      <c r="E25" s="9" t="s">
        <v>371</v>
      </c>
    </row>
    <row r="26" customFormat="false" ht="33.75" hidden="false" customHeight="true" outlineLevel="0" collapsed="false">
      <c r="A26" s="8" t="s">
        <v>372</v>
      </c>
      <c r="B26" s="18" t="n">
        <v>1</v>
      </c>
      <c r="C26" s="22" t="s">
        <v>373</v>
      </c>
      <c r="D26" s="22" t="s">
        <v>305</v>
      </c>
      <c r="E26" s="8" t="s">
        <v>374</v>
      </c>
    </row>
    <row r="27" customFormat="false" ht="33.75" hidden="false" customHeight="true" outlineLevel="0" collapsed="false">
      <c r="A27" s="9" t="s">
        <v>372</v>
      </c>
      <c r="B27" s="13" t="n">
        <v>2</v>
      </c>
      <c r="C27" s="23" t="s">
        <v>375</v>
      </c>
      <c r="D27" s="23" t="s">
        <v>305</v>
      </c>
      <c r="E27" s="9" t="s">
        <v>376</v>
      </c>
    </row>
    <row r="28" customFormat="false" ht="33.75" hidden="false" customHeight="true" outlineLevel="0" collapsed="false">
      <c r="A28" s="8" t="s">
        <v>372</v>
      </c>
      <c r="B28" s="18" t="n">
        <v>3</v>
      </c>
      <c r="C28" s="22" t="s">
        <v>377</v>
      </c>
      <c r="D28" s="22" t="s">
        <v>305</v>
      </c>
      <c r="E28" s="8" t="s">
        <v>378</v>
      </c>
    </row>
    <row r="29" customFormat="false" ht="33.75" hidden="false" customHeight="true" outlineLevel="0" collapsed="false">
      <c r="A29" s="9" t="s">
        <v>379</v>
      </c>
      <c r="B29" s="13" t="n">
        <v>1</v>
      </c>
      <c r="C29" s="23" t="s">
        <v>380</v>
      </c>
      <c r="D29" s="23" t="s">
        <v>381</v>
      </c>
      <c r="E29" s="9" t="s">
        <v>382</v>
      </c>
    </row>
    <row r="30" customFormat="false" ht="33.75" hidden="false" customHeight="true" outlineLevel="0" collapsed="false">
      <c r="A30" s="8" t="s">
        <v>383</v>
      </c>
      <c r="B30" s="18" t="n">
        <v>1</v>
      </c>
      <c r="C30" s="22" t="s">
        <v>384</v>
      </c>
      <c r="D30" s="22" t="s">
        <v>385</v>
      </c>
      <c r="E30" s="8" t="s">
        <v>386</v>
      </c>
    </row>
    <row r="31" customFormat="false" ht="33.75" hidden="false" customHeight="true" outlineLevel="0" collapsed="false">
      <c r="A31" s="9" t="s">
        <v>383</v>
      </c>
      <c r="B31" s="13" t="n">
        <v>2</v>
      </c>
      <c r="C31" s="23" t="s">
        <v>387</v>
      </c>
      <c r="D31" s="23" t="s">
        <v>388</v>
      </c>
      <c r="E31" s="9"/>
    </row>
    <row r="32" customFormat="false" ht="33.75" hidden="false" customHeight="true" outlineLevel="0" collapsed="false">
      <c r="A32" s="8" t="s">
        <v>383</v>
      </c>
      <c r="B32" s="18" t="n">
        <v>3</v>
      </c>
      <c r="C32" s="22" t="s">
        <v>389</v>
      </c>
      <c r="D32" s="22" t="s">
        <v>390</v>
      </c>
      <c r="E32" s="8" t="s">
        <v>391</v>
      </c>
    </row>
    <row r="33" customFormat="false" ht="33.75" hidden="false" customHeight="true" outlineLevel="0" collapsed="false">
      <c r="A33" s="9" t="s">
        <v>383</v>
      </c>
      <c r="B33" s="13" t="n">
        <v>4</v>
      </c>
      <c r="C33" s="23" t="s">
        <v>392</v>
      </c>
      <c r="D33" s="23" t="s">
        <v>393</v>
      </c>
      <c r="E33" s="9"/>
    </row>
    <row r="34" customFormat="false" ht="33.75" hidden="false" customHeight="true" outlineLevel="0" collapsed="false">
      <c r="A34" s="8" t="s">
        <v>383</v>
      </c>
      <c r="B34" s="18" t="n">
        <v>5</v>
      </c>
      <c r="C34" s="22" t="s">
        <v>394</v>
      </c>
      <c r="D34" s="22" t="s">
        <v>395</v>
      </c>
      <c r="E34" s="8" t="s">
        <v>396</v>
      </c>
    </row>
    <row r="35" customFormat="false" ht="33.75" hidden="false" customHeight="true" outlineLevel="0" collapsed="false">
      <c r="A35" s="9" t="s">
        <v>397</v>
      </c>
      <c r="B35" s="13" t="n">
        <v>1</v>
      </c>
      <c r="C35" s="23" t="s">
        <v>398</v>
      </c>
      <c r="D35" s="23" t="s">
        <v>399</v>
      </c>
      <c r="E35" s="9" t="s">
        <v>400</v>
      </c>
    </row>
    <row r="36" customFormat="false" ht="33.75" hidden="false" customHeight="true" outlineLevel="0" collapsed="false">
      <c r="A36" s="8" t="s">
        <v>401</v>
      </c>
      <c r="B36" s="18" t="n">
        <v>1</v>
      </c>
      <c r="C36" s="22" t="s">
        <v>402</v>
      </c>
      <c r="D36" s="22" t="s">
        <v>403</v>
      </c>
      <c r="E36" s="8" t="s">
        <v>404</v>
      </c>
    </row>
    <row r="37" customFormat="false" ht="33.75" hidden="false" customHeight="true" outlineLevel="0" collapsed="false">
      <c r="A37" s="9" t="s">
        <v>405</v>
      </c>
      <c r="B37" s="13" t="n">
        <v>1</v>
      </c>
      <c r="C37" s="23" t="s">
        <v>406</v>
      </c>
      <c r="D37" s="23" t="s">
        <v>407</v>
      </c>
      <c r="E37" s="9" t="s">
        <v>408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3" min="3" style="0" width="52"/>
    <col collapsed="false" customWidth="true" hidden="false" outlineLevel="0" max="4" min="4" style="0" width="56"/>
  </cols>
  <sheetData>
    <row r="1" customFormat="false" ht="27.75" hidden="false" customHeight="true" outlineLevel="0" collapsed="false">
      <c r="A1" s="7" t="s">
        <v>46</v>
      </c>
      <c r="B1" s="7" t="s">
        <v>409</v>
      </c>
      <c r="C1" s="7" t="s">
        <v>410</v>
      </c>
      <c r="D1" s="7" t="s">
        <v>411</v>
      </c>
    </row>
    <row r="2" customFormat="false" ht="73.5" hidden="false" customHeight="true" outlineLevel="0" collapsed="false">
      <c r="A2" s="18" t="n">
        <v>1</v>
      </c>
      <c r="B2" s="8" t="s">
        <v>412</v>
      </c>
      <c r="C2" s="8" t="s">
        <v>413</v>
      </c>
      <c r="D2" s="8" t="s">
        <v>414</v>
      </c>
    </row>
    <row r="3" customFormat="false" ht="73.5" hidden="false" customHeight="true" outlineLevel="0" collapsed="false">
      <c r="A3" s="13" t="n">
        <v>2</v>
      </c>
      <c r="B3" s="9" t="s">
        <v>415</v>
      </c>
      <c r="C3" s="9" t="s">
        <v>416</v>
      </c>
      <c r="D3" s="9" t="s">
        <v>417</v>
      </c>
    </row>
    <row r="4" customFormat="false" ht="73.5" hidden="false" customHeight="true" outlineLevel="0" collapsed="false">
      <c r="A4" s="18" t="n">
        <v>3</v>
      </c>
      <c r="B4" s="8" t="s">
        <v>418</v>
      </c>
      <c r="C4" s="8" t="s">
        <v>419</v>
      </c>
      <c r="D4" s="8" t="s">
        <v>420</v>
      </c>
    </row>
    <row r="5" customFormat="false" ht="73.5" hidden="false" customHeight="true" outlineLevel="0" collapsed="false">
      <c r="A5" s="13" t="n">
        <v>4</v>
      </c>
      <c r="B5" s="9" t="s">
        <v>421</v>
      </c>
      <c r="C5" s="9" t="s">
        <v>422</v>
      </c>
      <c r="D5" s="9" t="s">
        <v>423</v>
      </c>
    </row>
    <row r="6" customFormat="false" ht="73.5" hidden="false" customHeight="true" outlineLevel="0" collapsed="false">
      <c r="A6" s="18" t="n">
        <v>5</v>
      </c>
      <c r="B6" s="8" t="s">
        <v>424</v>
      </c>
      <c r="C6" s="8" t="s">
        <v>425</v>
      </c>
      <c r="D6" s="8" t="s">
        <v>426</v>
      </c>
    </row>
    <row r="7" customFormat="false" ht="73.5" hidden="false" customHeight="true" outlineLevel="0" collapsed="false">
      <c r="A7" s="13" t="n">
        <v>6</v>
      </c>
      <c r="B7" s="9" t="s">
        <v>427</v>
      </c>
      <c r="C7" s="9" t="s">
        <v>428</v>
      </c>
      <c r="D7" s="9" t="s">
        <v>429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84"/>
    <col collapsed="false" customWidth="true" hidden="false" outlineLevel="0" max="4" min="4" style="0" width="13"/>
    <col collapsed="false" customWidth="true" hidden="false" outlineLevel="0" max="5" min="5" style="0" width="14"/>
    <col collapsed="false" customWidth="true" hidden="false" outlineLevel="0" max="6" min="6" style="0" width="44"/>
  </cols>
  <sheetData>
    <row r="1" customFormat="false" ht="27.75" hidden="false" customHeight="true" outlineLevel="0" collapsed="false">
      <c r="A1" s="7" t="s">
        <v>46</v>
      </c>
      <c r="B1" s="7" t="s">
        <v>430</v>
      </c>
      <c r="C1" s="7" t="s">
        <v>431</v>
      </c>
      <c r="D1" s="7" t="s">
        <v>432</v>
      </c>
      <c r="E1" s="7" t="s">
        <v>433</v>
      </c>
      <c r="F1" s="7" t="s">
        <v>434</v>
      </c>
    </row>
    <row r="2" customFormat="false" ht="21.75" hidden="false" customHeight="true" outlineLevel="0" collapsed="false">
      <c r="A2" s="18" t="n">
        <v>1</v>
      </c>
      <c r="B2" s="8" t="s">
        <v>435</v>
      </c>
      <c r="C2" s="8" t="s">
        <v>436</v>
      </c>
      <c r="D2" s="24"/>
      <c r="E2" s="24"/>
      <c r="F2" s="24"/>
    </row>
    <row r="3" customFormat="false" ht="21.75" hidden="false" customHeight="true" outlineLevel="0" collapsed="false">
      <c r="A3" s="13" t="n">
        <v>2</v>
      </c>
      <c r="B3" s="9" t="s">
        <v>435</v>
      </c>
      <c r="C3" s="9" t="s">
        <v>437</v>
      </c>
      <c r="D3" s="24"/>
      <c r="E3" s="24"/>
      <c r="F3" s="24"/>
    </row>
    <row r="4" customFormat="false" ht="21.75" hidden="false" customHeight="true" outlineLevel="0" collapsed="false">
      <c r="A4" s="18" t="n">
        <v>3</v>
      </c>
      <c r="B4" s="8" t="s">
        <v>435</v>
      </c>
      <c r="C4" s="8" t="s">
        <v>438</v>
      </c>
      <c r="D4" s="24"/>
      <c r="E4" s="24"/>
      <c r="F4" s="24"/>
    </row>
    <row r="5" customFormat="false" ht="21.75" hidden="false" customHeight="true" outlineLevel="0" collapsed="false">
      <c r="A5" s="13" t="n">
        <v>4</v>
      </c>
      <c r="B5" s="9" t="s">
        <v>435</v>
      </c>
      <c r="C5" s="9" t="s">
        <v>439</v>
      </c>
      <c r="D5" s="24"/>
      <c r="E5" s="24"/>
      <c r="F5" s="24"/>
    </row>
    <row r="6" customFormat="false" ht="21.75" hidden="false" customHeight="true" outlineLevel="0" collapsed="false">
      <c r="A6" s="18" t="n">
        <v>5</v>
      </c>
      <c r="B6" s="8" t="s">
        <v>435</v>
      </c>
      <c r="C6" s="8" t="s">
        <v>440</v>
      </c>
      <c r="D6" s="24"/>
      <c r="E6" s="24"/>
      <c r="F6" s="24"/>
    </row>
    <row r="7" customFormat="false" ht="21.75" hidden="false" customHeight="true" outlineLevel="0" collapsed="false">
      <c r="A7" s="13" t="n">
        <v>6</v>
      </c>
      <c r="B7" s="9" t="s">
        <v>435</v>
      </c>
      <c r="C7" s="9" t="s">
        <v>441</v>
      </c>
      <c r="D7" s="24"/>
      <c r="E7" s="24"/>
      <c r="F7" s="24"/>
    </row>
    <row r="8" customFormat="false" ht="21.75" hidden="false" customHeight="true" outlineLevel="0" collapsed="false">
      <c r="A8" s="18" t="n">
        <v>7</v>
      </c>
      <c r="B8" s="8" t="s">
        <v>435</v>
      </c>
      <c r="C8" s="8" t="s">
        <v>442</v>
      </c>
      <c r="D8" s="24"/>
      <c r="E8" s="24"/>
      <c r="F8" s="24"/>
    </row>
    <row r="9" customFormat="false" ht="21.75" hidden="false" customHeight="true" outlineLevel="0" collapsed="false">
      <c r="A9" s="13" t="n">
        <v>8</v>
      </c>
      <c r="B9" s="9" t="s">
        <v>435</v>
      </c>
      <c r="C9" s="9" t="s">
        <v>443</v>
      </c>
      <c r="D9" s="24"/>
      <c r="E9" s="24"/>
      <c r="F9" s="24"/>
    </row>
    <row r="10" customFormat="false" ht="21.75" hidden="false" customHeight="true" outlineLevel="0" collapsed="false">
      <c r="A10" s="18" t="n">
        <v>9</v>
      </c>
      <c r="B10" s="8" t="s">
        <v>435</v>
      </c>
      <c r="C10" s="8" t="s">
        <v>444</v>
      </c>
      <c r="D10" s="24"/>
      <c r="E10" s="24"/>
      <c r="F10" s="24"/>
    </row>
    <row r="11" customFormat="false" ht="21.75" hidden="false" customHeight="true" outlineLevel="0" collapsed="false">
      <c r="A11" s="13" t="n">
        <v>10</v>
      </c>
      <c r="B11" s="9" t="s">
        <v>435</v>
      </c>
      <c r="C11" s="9" t="s">
        <v>445</v>
      </c>
      <c r="D11" s="24"/>
      <c r="E11" s="24"/>
      <c r="F11" s="24"/>
    </row>
    <row r="12" customFormat="false" ht="21.75" hidden="false" customHeight="true" outlineLevel="0" collapsed="false">
      <c r="A12" s="18" t="n">
        <v>11</v>
      </c>
      <c r="B12" s="8" t="s">
        <v>435</v>
      </c>
      <c r="C12" s="8" t="s">
        <v>446</v>
      </c>
      <c r="D12" s="24"/>
      <c r="E12" s="24"/>
      <c r="F12" s="24"/>
    </row>
    <row r="13" customFormat="false" ht="21.75" hidden="false" customHeight="true" outlineLevel="0" collapsed="false">
      <c r="A13" s="13" t="n">
        <v>12</v>
      </c>
      <c r="B13" s="9" t="s">
        <v>435</v>
      </c>
      <c r="C13" s="9" t="s">
        <v>447</v>
      </c>
      <c r="D13" s="24"/>
      <c r="E13" s="24"/>
      <c r="F13" s="24"/>
    </row>
    <row r="14" customFormat="false" ht="21.75" hidden="false" customHeight="true" outlineLevel="0" collapsed="false">
      <c r="A14" s="18" t="n">
        <v>13</v>
      </c>
      <c r="B14" s="8" t="s">
        <v>435</v>
      </c>
      <c r="C14" s="8" t="s">
        <v>448</v>
      </c>
      <c r="D14" s="24"/>
      <c r="E14" s="24"/>
      <c r="F14" s="24"/>
    </row>
    <row r="15" customFormat="false" ht="21.75" hidden="false" customHeight="true" outlineLevel="0" collapsed="false">
      <c r="A15" s="13" t="n">
        <v>14</v>
      </c>
      <c r="B15" s="9" t="s">
        <v>435</v>
      </c>
      <c r="C15" s="9" t="s">
        <v>449</v>
      </c>
      <c r="D15" s="24"/>
      <c r="E15" s="24"/>
      <c r="F15" s="24"/>
    </row>
    <row r="16" customFormat="false" ht="21.75" hidden="false" customHeight="true" outlineLevel="0" collapsed="false">
      <c r="A16" s="18" t="n">
        <v>15</v>
      </c>
      <c r="B16" s="8" t="s">
        <v>435</v>
      </c>
      <c r="C16" s="8" t="s">
        <v>450</v>
      </c>
      <c r="D16" s="24"/>
      <c r="E16" s="24"/>
      <c r="F16" s="24"/>
    </row>
    <row r="17" customFormat="false" ht="21.75" hidden="false" customHeight="true" outlineLevel="0" collapsed="false">
      <c r="A17" s="13" t="n">
        <v>16</v>
      </c>
      <c r="B17" s="9" t="s">
        <v>435</v>
      </c>
      <c r="C17" s="9" t="s">
        <v>451</v>
      </c>
      <c r="D17" s="24"/>
      <c r="E17" s="24"/>
      <c r="F17" s="24"/>
    </row>
    <row r="18" customFormat="false" ht="21.75" hidden="false" customHeight="true" outlineLevel="0" collapsed="false">
      <c r="A18" s="18" t="n">
        <v>17</v>
      </c>
      <c r="B18" s="8" t="s">
        <v>435</v>
      </c>
      <c r="C18" s="8" t="s">
        <v>452</v>
      </c>
      <c r="D18" s="24"/>
      <c r="E18" s="24"/>
      <c r="F18" s="24"/>
    </row>
    <row r="19" customFormat="false" ht="21.75" hidden="false" customHeight="true" outlineLevel="0" collapsed="false">
      <c r="A19" s="13" t="n">
        <v>18</v>
      </c>
      <c r="B19" s="9" t="s">
        <v>435</v>
      </c>
      <c r="C19" s="9" t="s">
        <v>453</v>
      </c>
      <c r="D19" s="24"/>
      <c r="E19" s="24"/>
      <c r="F19" s="24"/>
    </row>
    <row r="20" customFormat="false" ht="21.75" hidden="false" customHeight="true" outlineLevel="0" collapsed="false">
      <c r="A20" s="18" t="n">
        <v>19</v>
      </c>
      <c r="B20" s="8" t="s">
        <v>435</v>
      </c>
      <c r="C20" s="8" t="s">
        <v>454</v>
      </c>
      <c r="D20" s="24"/>
      <c r="E20" s="24"/>
      <c r="F20" s="24"/>
    </row>
    <row r="21" customFormat="false" ht="21.75" hidden="false" customHeight="true" outlineLevel="0" collapsed="false">
      <c r="A21" s="13" t="n">
        <v>20</v>
      </c>
      <c r="B21" s="9" t="s">
        <v>455</v>
      </c>
      <c r="C21" s="9" t="s">
        <v>456</v>
      </c>
      <c r="D21" s="24"/>
      <c r="E21" s="24"/>
      <c r="F21" s="24"/>
    </row>
    <row r="22" customFormat="false" ht="21.75" hidden="false" customHeight="true" outlineLevel="0" collapsed="false">
      <c r="A22" s="18" t="n">
        <v>21</v>
      </c>
      <c r="B22" s="8" t="s">
        <v>455</v>
      </c>
      <c r="C22" s="8" t="s">
        <v>457</v>
      </c>
      <c r="D22" s="24"/>
      <c r="E22" s="24"/>
      <c r="F22" s="24"/>
    </row>
    <row r="23" customFormat="false" ht="21.75" hidden="false" customHeight="true" outlineLevel="0" collapsed="false">
      <c r="A23" s="13" t="n">
        <v>22</v>
      </c>
      <c r="B23" s="9" t="s">
        <v>455</v>
      </c>
      <c r="C23" s="9" t="s">
        <v>458</v>
      </c>
      <c r="D23" s="24"/>
      <c r="E23" s="24"/>
      <c r="F23" s="24"/>
    </row>
    <row r="24" customFormat="false" ht="21.75" hidden="false" customHeight="true" outlineLevel="0" collapsed="false">
      <c r="A24" s="18" t="n">
        <v>23</v>
      </c>
      <c r="B24" s="8" t="s">
        <v>455</v>
      </c>
      <c r="C24" s="8" t="s">
        <v>459</v>
      </c>
      <c r="D24" s="24"/>
      <c r="E24" s="24"/>
      <c r="F24" s="24"/>
    </row>
    <row r="25" customFormat="false" ht="21.75" hidden="false" customHeight="true" outlineLevel="0" collapsed="false">
      <c r="A25" s="13" t="n">
        <v>24</v>
      </c>
      <c r="B25" s="9" t="s">
        <v>455</v>
      </c>
      <c r="C25" s="9" t="s">
        <v>460</v>
      </c>
      <c r="D25" s="24"/>
      <c r="E25" s="24"/>
      <c r="F25" s="24"/>
    </row>
    <row r="26" customFormat="false" ht="21.75" hidden="false" customHeight="true" outlineLevel="0" collapsed="false">
      <c r="A26" s="18" t="n">
        <v>25</v>
      </c>
      <c r="B26" s="8" t="s">
        <v>455</v>
      </c>
      <c r="C26" s="8" t="s">
        <v>461</v>
      </c>
      <c r="D26" s="24"/>
      <c r="E26" s="24"/>
      <c r="F26" s="24"/>
    </row>
    <row r="27" customFormat="false" ht="21.75" hidden="false" customHeight="true" outlineLevel="0" collapsed="false">
      <c r="A27" s="13" t="n">
        <v>26</v>
      </c>
      <c r="B27" s="9" t="s">
        <v>455</v>
      </c>
      <c r="C27" s="9" t="s">
        <v>462</v>
      </c>
      <c r="D27" s="24"/>
      <c r="E27" s="24"/>
      <c r="F27" s="24"/>
    </row>
    <row r="28" customFormat="false" ht="21.75" hidden="false" customHeight="true" outlineLevel="0" collapsed="false">
      <c r="A28" s="18" t="n">
        <v>27</v>
      </c>
      <c r="B28" s="8" t="s">
        <v>455</v>
      </c>
      <c r="C28" s="8" t="s">
        <v>463</v>
      </c>
      <c r="D28" s="24"/>
      <c r="E28" s="24"/>
      <c r="F28" s="24"/>
    </row>
    <row r="29" customFormat="false" ht="21.75" hidden="false" customHeight="true" outlineLevel="0" collapsed="false">
      <c r="A29" s="13" t="n">
        <v>28</v>
      </c>
      <c r="B29" s="9" t="s">
        <v>455</v>
      </c>
      <c r="C29" s="9" t="s">
        <v>464</v>
      </c>
      <c r="D29" s="24"/>
      <c r="E29" s="24"/>
      <c r="F29" s="24"/>
    </row>
    <row r="30" customFormat="false" ht="21.75" hidden="false" customHeight="true" outlineLevel="0" collapsed="false">
      <c r="A30" s="18" t="n">
        <v>29</v>
      </c>
      <c r="B30" s="8" t="s">
        <v>455</v>
      </c>
      <c r="C30" s="8" t="s">
        <v>465</v>
      </c>
      <c r="D30" s="24"/>
      <c r="E30" s="24"/>
      <c r="F30" s="24"/>
    </row>
    <row r="31" customFormat="false" ht="21.75" hidden="false" customHeight="true" outlineLevel="0" collapsed="false">
      <c r="A31" s="13" t="n">
        <v>30</v>
      </c>
      <c r="B31" s="9" t="s">
        <v>466</v>
      </c>
      <c r="C31" s="9" t="s">
        <v>467</v>
      </c>
      <c r="D31" s="24"/>
      <c r="E31" s="24"/>
      <c r="F31" s="24"/>
    </row>
    <row r="32" customFormat="false" ht="21.75" hidden="false" customHeight="true" outlineLevel="0" collapsed="false">
      <c r="A32" s="18" t="n">
        <v>31</v>
      </c>
      <c r="B32" s="8" t="s">
        <v>466</v>
      </c>
      <c r="C32" s="8" t="s">
        <v>468</v>
      </c>
      <c r="D32" s="24"/>
      <c r="E32" s="24"/>
      <c r="F32" s="24"/>
    </row>
    <row r="33" customFormat="false" ht="21.75" hidden="false" customHeight="true" outlineLevel="0" collapsed="false">
      <c r="A33" s="13" t="n">
        <v>32</v>
      </c>
      <c r="B33" s="9" t="s">
        <v>466</v>
      </c>
      <c r="C33" s="9" t="s">
        <v>469</v>
      </c>
      <c r="D33" s="24"/>
      <c r="E33" s="24"/>
      <c r="F33" s="24"/>
    </row>
    <row r="34" customFormat="false" ht="21.75" hidden="false" customHeight="true" outlineLevel="0" collapsed="false">
      <c r="A34" s="18" t="n">
        <v>33</v>
      </c>
      <c r="B34" s="8" t="s">
        <v>466</v>
      </c>
      <c r="C34" s="8" t="s">
        <v>470</v>
      </c>
      <c r="D34" s="24"/>
      <c r="E34" s="24"/>
      <c r="F34" s="24"/>
    </row>
    <row r="35" customFormat="false" ht="21.75" hidden="false" customHeight="true" outlineLevel="0" collapsed="false">
      <c r="A35" s="13" t="n">
        <v>34</v>
      </c>
      <c r="B35" s="9" t="s">
        <v>466</v>
      </c>
      <c r="C35" s="9" t="s">
        <v>471</v>
      </c>
      <c r="D35" s="24"/>
      <c r="E35" s="24"/>
      <c r="F35" s="24"/>
    </row>
    <row r="36" customFormat="false" ht="21.75" hidden="false" customHeight="true" outlineLevel="0" collapsed="false">
      <c r="A36" s="18" t="n">
        <v>35</v>
      </c>
      <c r="B36" s="8" t="s">
        <v>466</v>
      </c>
      <c r="C36" s="8" t="s">
        <v>472</v>
      </c>
      <c r="D36" s="24"/>
      <c r="E36" s="24"/>
      <c r="F36" s="24"/>
    </row>
    <row r="37" customFormat="false" ht="21.75" hidden="false" customHeight="true" outlineLevel="0" collapsed="false">
      <c r="A37" s="13" t="n">
        <v>36</v>
      </c>
      <c r="B37" s="9" t="s">
        <v>466</v>
      </c>
      <c r="C37" s="9" t="s">
        <v>473</v>
      </c>
      <c r="D37" s="24"/>
      <c r="E37" s="24"/>
      <c r="F37" s="24"/>
    </row>
    <row r="38" customFormat="false" ht="21.75" hidden="false" customHeight="true" outlineLevel="0" collapsed="false">
      <c r="A38" s="18" t="n">
        <v>37</v>
      </c>
      <c r="B38" s="8" t="s">
        <v>466</v>
      </c>
      <c r="C38" s="8" t="s">
        <v>474</v>
      </c>
      <c r="D38" s="24"/>
      <c r="E38" s="24"/>
      <c r="F38" s="24"/>
    </row>
    <row r="39" customFormat="false" ht="21.75" hidden="false" customHeight="true" outlineLevel="0" collapsed="false">
      <c r="A39" s="13" t="n">
        <v>38</v>
      </c>
      <c r="B39" s="9" t="s">
        <v>466</v>
      </c>
      <c r="C39" s="9" t="s">
        <v>475</v>
      </c>
      <c r="D39" s="24"/>
      <c r="E39" s="24"/>
      <c r="F39" s="24"/>
    </row>
    <row r="40" customFormat="false" ht="21.75" hidden="false" customHeight="true" outlineLevel="0" collapsed="false">
      <c r="A40" s="18" t="n">
        <v>39</v>
      </c>
      <c r="B40" s="8" t="s">
        <v>476</v>
      </c>
      <c r="C40" s="8" t="s">
        <v>477</v>
      </c>
      <c r="D40" s="24"/>
      <c r="E40" s="24"/>
      <c r="F40" s="24"/>
    </row>
    <row r="41" customFormat="false" ht="21.75" hidden="false" customHeight="true" outlineLevel="0" collapsed="false">
      <c r="A41" s="13" t="n">
        <v>40</v>
      </c>
      <c r="B41" s="9" t="s">
        <v>476</v>
      </c>
      <c r="C41" s="9" t="s">
        <v>478</v>
      </c>
      <c r="D41" s="24"/>
      <c r="E41" s="24"/>
      <c r="F41" s="24"/>
    </row>
    <row r="42" customFormat="false" ht="21.75" hidden="false" customHeight="true" outlineLevel="0" collapsed="false">
      <c r="A42" s="18" t="n">
        <v>41</v>
      </c>
      <c r="B42" s="8" t="s">
        <v>476</v>
      </c>
      <c r="C42" s="8" t="s">
        <v>479</v>
      </c>
      <c r="D42" s="24"/>
      <c r="E42" s="24"/>
      <c r="F42" s="24"/>
    </row>
    <row r="43" customFormat="false" ht="21.75" hidden="false" customHeight="true" outlineLevel="0" collapsed="false">
      <c r="A43" s="13" t="n">
        <v>42</v>
      </c>
      <c r="B43" s="9" t="s">
        <v>476</v>
      </c>
      <c r="C43" s="9" t="s">
        <v>480</v>
      </c>
      <c r="D43" s="24"/>
      <c r="E43" s="24"/>
      <c r="F43" s="24"/>
    </row>
    <row r="44" customFormat="false" ht="21.75" hidden="false" customHeight="true" outlineLevel="0" collapsed="false">
      <c r="A44" s="18" t="n">
        <v>43</v>
      </c>
      <c r="B44" s="8" t="s">
        <v>476</v>
      </c>
      <c r="C44" s="8" t="s">
        <v>481</v>
      </c>
      <c r="D44" s="24"/>
      <c r="E44" s="24"/>
      <c r="F44" s="24"/>
    </row>
    <row r="45" customFormat="false" ht="21.75" hidden="false" customHeight="true" outlineLevel="0" collapsed="false">
      <c r="A45" s="13" t="n">
        <v>44</v>
      </c>
      <c r="B45" s="9" t="s">
        <v>476</v>
      </c>
      <c r="C45" s="9" t="s">
        <v>482</v>
      </c>
      <c r="D45" s="24"/>
      <c r="E45" s="24"/>
      <c r="F45" s="24"/>
    </row>
    <row r="46" customFormat="false" ht="21.75" hidden="false" customHeight="true" outlineLevel="0" collapsed="false">
      <c r="A46" s="18" t="n">
        <v>45</v>
      </c>
      <c r="B46" s="8" t="s">
        <v>476</v>
      </c>
      <c r="C46" s="8" t="s">
        <v>483</v>
      </c>
      <c r="D46" s="24"/>
      <c r="E46" s="24"/>
      <c r="F46" s="24"/>
    </row>
    <row r="47" customFormat="false" ht="21.75" hidden="false" customHeight="true" outlineLevel="0" collapsed="false">
      <c r="A47" s="13" t="n">
        <v>46</v>
      </c>
      <c r="B47" s="9" t="s">
        <v>476</v>
      </c>
      <c r="C47" s="9" t="s">
        <v>484</v>
      </c>
      <c r="D47" s="24"/>
      <c r="E47" s="24"/>
      <c r="F47" s="24"/>
    </row>
    <row r="48" customFormat="false" ht="21.75" hidden="false" customHeight="true" outlineLevel="0" collapsed="false">
      <c r="A48" s="18" t="n">
        <v>47</v>
      </c>
      <c r="B48" s="8" t="s">
        <v>476</v>
      </c>
      <c r="C48" s="8" t="s">
        <v>485</v>
      </c>
      <c r="D48" s="24"/>
      <c r="E48" s="24"/>
      <c r="F48" s="24"/>
    </row>
    <row r="49" customFormat="false" ht="21.75" hidden="false" customHeight="true" outlineLevel="0" collapsed="false">
      <c r="A49" s="13" t="n">
        <v>48</v>
      </c>
      <c r="B49" s="9" t="s">
        <v>476</v>
      </c>
      <c r="C49" s="9" t="s">
        <v>486</v>
      </c>
      <c r="D49" s="24"/>
      <c r="E49" s="24"/>
      <c r="F49" s="24"/>
    </row>
    <row r="50" customFormat="false" ht="21.75" hidden="false" customHeight="true" outlineLevel="0" collapsed="false">
      <c r="A50" s="18" t="n">
        <v>49</v>
      </c>
      <c r="B50" s="8" t="s">
        <v>476</v>
      </c>
      <c r="C50" s="8" t="s">
        <v>487</v>
      </c>
      <c r="D50" s="24"/>
      <c r="E50" s="24"/>
      <c r="F50" s="24"/>
    </row>
    <row r="51" customFormat="false" ht="21.75" hidden="false" customHeight="true" outlineLevel="0" collapsed="false">
      <c r="A51" s="13" t="n">
        <v>50</v>
      </c>
      <c r="B51" s="9" t="s">
        <v>476</v>
      </c>
      <c r="C51" s="9" t="s">
        <v>488</v>
      </c>
      <c r="D51" s="24"/>
      <c r="E51" s="24"/>
      <c r="F51" s="24"/>
    </row>
    <row r="52" customFormat="false" ht="21.75" hidden="false" customHeight="true" outlineLevel="0" collapsed="false">
      <c r="A52" s="18" t="n">
        <v>51</v>
      </c>
      <c r="B52" s="8" t="s">
        <v>476</v>
      </c>
      <c r="C52" s="8" t="s">
        <v>489</v>
      </c>
      <c r="D52" s="24"/>
      <c r="E52" s="24"/>
      <c r="F52" s="24"/>
    </row>
    <row r="53" customFormat="false" ht="21.75" hidden="false" customHeight="true" outlineLevel="0" collapsed="false">
      <c r="A53" s="13" t="n">
        <v>52</v>
      </c>
      <c r="B53" s="9" t="s">
        <v>476</v>
      </c>
      <c r="C53" s="9" t="s">
        <v>490</v>
      </c>
      <c r="D53" s="24"/>
      <c r="E53" s="24"/>
      <c r="F53" s="24"/>
    </row>
    <row r="54" customFormat="false" ht="21.75" hidden="false" customHeight="true" outlineLevel="0" collapsed="false">
      <c r="A54" s="18" t="n">
        <v>53</v>
      </c>
      <c r="B54" s="8" t="s">
        <v>491</v>
      </c>
      <c r="C54" s="8" t="s">
        <v>492</v>
      </c>
      <c r="D54" s="24"/>
      <c r="E54" s="24"/>
      <c r="F54" s="24"/>
    </row>
    <row r="55" customFormat="false" ht="21.75" hidden="false" customHeight="true" outlineLevel="0" collapsed="false">
      <c r="A55" s="13" t="n">
        <v>54</v>
      </c>
      <c r="B55" s="9" t="s">
        <v>491</v>
      </c>
      <c r="C55" s="9" t="s">
        <v>493</v>
      </c>
      <c r="D55" s="24"/>
      <c r="E55" s="24"/>
      <c r="F55" s="24"/>
    </row>
    <row r="56" customFormat="false" ht="21.75" hidden="false" customHeight="true" outlineLevel="0" collapsed="false">
      <c r="A56" s="18" t="n">
        <v>55</v>
      </c>
      <c r="B56" s="8" t="s">
        <v>491</v>
      </c>
      <c r="C56" s="8" t="s">
        <v>494</v>
      </c>
      <c r="D56" s="24"/>
      <c r="E56" s="24"/>
      <c r="F56" s="24"/>
    </row>
    <row r="57" customFormat="false" ht="21.75" hidden="false" customHeight="true" outlineLevel="0" collapsed="false">
      <c r="A57" s="13" t="n">
        <v>56</v>
      </c>
      <c r="B57" s="9" t="s">
        <v>491</v>
      </c>
      <c r="C57" s="9" t="s">
        <v>495</v>
      </c>
      <c r="D57" s="24"/>
      <c r="E57" s="24"/>
      <c r="F57" s="24"/>
    </row>
    <row r="58" customFormat="false" ht="21.75" hidden="false" customHeight="true" outlineLevel="0" collapsed="false">
      <c r="A58" s="18" t="n">
        <v>57</v>
      </c>
      <c r="B58" s="8" t="s">
        <v>491</v>
      </c>
      <c r="C58" s="8" t="s">
        <v>496</v>
      </c>
      <c r="D58" s="24"/>
      <c r="E58" s="24"/>
      <c r="F58" s="24"/>
    </row>
    <row r="59" customFormat="false" ht="21.75" hidden="false" customHeight="true" outlineLevel="0" collapsed="false">
      <c r="A59" s="13" t="n">
        <v>58</v>
      </c>
      <c r="B59" s="9" t="s">
        <v>491</v>
      </c>
      <c r="C59" s="9" t="s">
        <v>497</v>
      </c>
      <c r="D59" s="24"/>
      <c r="E59" s="24"/>
      <c r="F59" s="24"/>
    </row>
    <row r="60" customFormat="false" ht="21.75" hidden="false" customHeight="true" outlineLevel="0" collapsed="false">
      <c r="A60" s="18" t="n">
        <v>59</v>
      </c>
      <c r="B60" s="8" t="s">
        <v>491</v>
      </c>
      <c r="C60" s="8" t="s">
        <v>498</v>
      </c>
      <c r="D60" s="24"/>
      <c r="E60" s="24"/>
      <c r="F60" s="24"/>
    </row>
    <row r="61" customFormat="false" ht="21.75" hidden="false" customHeight="true" outlineLevel="0" collapsed="false">
      <c r="A61" s="13" t="n">
        <v>60</v>
      </c>
      <c r="B61" s="9" t="s">
        <v>491</v>
      </c>
      <c r="C61" s="9" t="s">
        <v>499</v>
      </c>
      <c r="D61" s="24"/>
      <c r="E61" s="24"/>
      <c r="F61" s="24"/>
    </row>
  </sheetData>
  <dataValidations count="1">
    <dataValidation allowBlank="true" errorStyle="stop" operator="between" prompt="Select a status" promptTitle="QA status" showDropDown="false" showErrorMessage="false" showInputMessage="false" sqref="D2:D61" type="list">
      <formula1>"Not started,Pass,Fail,N/A"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16"/>
    <col collapsed="false" customWidth="true" hidden="false" outlineLevel="0" max="4" min="4" style="0" width="60"/>
  </cols>
  <sheetData>
    <row r="2" customFormat="false" ht="15" hidden="false" customHeight="false" outlineLevel="0" collapsed="false">
      <c r="B2" s="1" t="s">
        <v>500</v>
      </c>
    </row>
    <row r="3" customFormat="false" ht="15" hidden="false" customHeight="false" outlineLevel="0" collapsed="false">
      <c r="B3" s="3" t="s">
        <v>501</v>
      </c>
    </row>
    <row r="5" customFormat="false" ht="15" hidden="false" customHeight="false" outlineLevel="0" collapsed="false">
      <c r="B5" s="4" t="s">
        <v>502</v>
      </c>
      <c r="C5" s="25" t="n">
        <f aca="false">COUNTA(Storyboard!A2:A11)</f>
        <v>10</v>
      </c>
      <c r="D5" s="26" t="s">
        <v>503</v>
      </c>
    </row>
    <row r="6" customFormat="false" ht="15" hidden="false" customHeight="false" outlineLevel="0" collapsed="false">
      <c r="B6" s="4" t="s">
        <v>504</v>
      </c>
      <c r="C6" s="25" t="n">
        <f aca="false">SUM(Storyboard!L2:L11)</f>
        <v>640</v>
      </c>
      <c r="D6" s="26" t="s">
        <v>505</v>
      </c>
    </row>
    <row r="7" customFormat="false" ht="22.35" hidden="false" customHeight="false" outlineLevel="0" collapsed="false">
      <c r="B7" s="4" t="s">
        <v>506</v>
      </c>
      <c r="C7" s="25" t="n">
        <f aca="false">ROUND(SUM(Storyboard!L2:L11)/60,1)</f>
        <v>10.7</v>
      </c>
      <c r="D7" s="26" t="s">
        <v>507</v>
      </c>
    </row>
    <row r="8" customFormat="false" ht="15" hidden="false" customHeight="false" outlineLevel="0" collapsed="false">
      <c r="B8" s="4" t="s">
        <v>508</v>
      </c>
      <c r="C8" s="25" t="n">
        <f aca="false">COUNTA('Decisions &amp; Scoring'!B2:B17)</f>
        <v>16</v>
      </c>
      <c r="D8" s="26" t="s">
        <v>509</v>
      </c>
    </row>
    <row r="9" customFormat="false" ht="15" hidden="false" customHeight="false" outlineLevel="0" collapsed="false">
      <c r="B9" s="4" t="s">
        <v>510</v>
      </c>
      <c r="C9" s="25" t="n">
        <f aca="false">SUMPRODUCT(MAX('Decisions &amp; Scoring'!D2:D5))+SUMPRODUCT(MAX('Decisions &amp; Scoring'!D6:D9))+SUMPRODUCT(MAX('Decisions &amp; Scoring'!D10:D13))+SUMPRODUCT(MAX('Decisions &amp; Scoring'!D14:D17))</f>
        <v>100</v>
      </c>
      <c r="D9" s="26" t="s">
        <v>511</v>
      </c>
    </row>
    <row r="10" customFormat="false" ht="15" hidden="false" customHeight="false" outlineLevel="0" collapsed="false">
      <c r="B10" s="4" t="s">
        <v>512</v>
      </c>
      <c r="C10" s="25" t="n">
        <f aca="false">ROUND(0.8*C9,0)</f>
        <v>80</v>
      </c>
      <c r="D10" s="26" t="s">
        <v>513</v>
      </c>
    </row>
    <row r="11" customFormat="false" ht="15" hidden="false" customHeight="false" outlineLevel="0" collapsed="false">
      <c r="B11" s="4" t="s">
        <v>514</v>
      </c>
      <c r="C11" s="25" t="n">
        <f aca="false">COUNTIF('Decisions &amp; Scoring'!H2:H17,"PREFERRED")</f>
        <v>4</v>
      </c>
      <c r="D11" s="26" t="s">
        <v>515</v>
      </c>
    </row>
    <row r="12" customFormat="false" ht="15" hidden="false" customHeight="false" outlineLevel="0" collapsed="false">
      <c r="B12" s="4" t="s">
        <v>516</v>
      </c>
      <c r="C12" s="25" t="n">
        <f aca="false">COUNTIF('Decisions &amp; Scoring'!H2:H17,"CRITICAL*")</f>
        <v>2</v>
      </c>
      <c r="D12" s="26" t="s">
        <v>517</v>
      </c>
    </row>
    <row r="13" customFormat="false" ht="15" hidden="false" customHeight="false" outlineLevel="0" collapsed="false">
      <c r="B13" s="4" t="s">
        <v>518</v>
      </c>
      <c r="C13" s="25" t="n">
        <f aca="false">COUNTIF('Decisions &amp; Scoring'!D2:D17,0)</f>
        <v>3</v>
      </c>
      <c r="D13" s="26" t="s">
        <v>519</v>
      </c>
    </row>
    <row r="14" customFormat="false" ht="15" hidden="false" customHeight="false" outlineLevel="0" collapsed="false">
      <c r="B14" s="4" t="s">
        <v>520</v>
      </c>
      <c r="C14" s="25" t="n">
        <f aca="false">COUNTA(Variables!A2:A23)</f>
        <v>22</v>
      </c>
      <c r="D14" s="26" t="s">
        <v>521</v>
      </c>
    </row>
    <row r="15" customFormat="false" ht="15" hidden="false" customHeight="false" outlineLevel="0" collapsed="false">
      <c r="B15" s="4" t="s">
        <v>522</v>
      </c>
      <c r="C15" s="25" t="n">
        <f aca="false">COUNTA(Triggers!C2:C40)</f>
        <v>36</v>
      </c>
      <c r="D15" s="26" t="s">
        <v>523</v>
      </c>
    </row>
    <row r="16" customFormat="false" ht="15" hidden="false" customHeight="false" outlineLevel="0" collapsed="false">
      <c r="B16" s="4" t="s">
        <v>524</v>
      </c>
      <c r="C16" s="25" t="n">
        <f aca="false">COUNTA(Gotchas!B2:B10)</f>
        <v>6</v>
      </c>
      <c r="D16" s="26" t="s">
        <v>525</v>
      </c>
    </row>
    <row r="17" customFormat="false" ht="15" hidden="false" customHeight="false" outlineLevel="0" collapsed="false">
      <c r="B17" s="4" t="s">
        <v>526</v>
      </c>
      <c r="C17" s="25" t="n">
        <f aca="false">COUNTA('QA Checklist'!C2:C61)</f>
        <v>60</v>
      </c>
      <c r="D17" s="26" t="s">
        <v>527</v>
      </c>
    </row>
    <row r="18" customFormat="false" ht="15" hidden="false" customHeight="false" outlineLevel="0" collapsed="false">
      <c r="B18" s="4" t="s">
        <v>528</v>
      </c>
      <c r="C18" s="25" t="n">
        <f aca="false">COUNTIF('QA Checklist'!D2:D61,"Pass")</f>
        <v>0</v>
      </c>
      <c r="D18" s="26" t="s">
        <v>529</v>
      </c>
    </row>
    <row r="19" customFormat="false" ht="15" hidden="false" customHeight="false" outlineLevel="0" collapsed="false">
      <c r="B19" s="4" t="s">
        <v>530</v>
      </c>
      <c r="C19" s="27" t="n">
        <f aca="false">IF(COUNTA('QA Checklist'!C2:C61)=0,0,COUNTIF('QA Checklist'!D2:D61,"Pass")/COUNTA('QA Checklist'!C2:C61))</f>
        <v>0</v>
      </c>
      <c r="D19" s="26" t="s">
        <v>531</v>
      </c>
    </row>
    <row r="21" customFormat="false" ht="33.75" hidden="false" customHeight="true" outlineLevel="0" collapsed="false">
      <c r="B21" s="4" t="s">
        <v>532</v>
      </c>
      <c r="C21" s="28" t="s">
        <v>533</v>
      </c>
      <c r="D21" s="28"/>
    </row>
  </sheetData>
  <mergeCells count="1">
    <mergeCell ref="C21:D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2026-09-18T00:38:16Z</dcterms:created>
  <dc:creator>openpyxl</dc:creator>
  <dc:description/>
  <dc:language>en-US</dc:language>
  <cp:lastModifiedBy/>
  <dcterms:modified xsi:type="dcterms:W3CDTF">2026-09-18T00:38:16Z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